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Sheet1!$A$1:$C$159</definedName>
  </definedNames>
  <calcPr calcId="124519"/>
</workbook>
</file>

<file path=xl/calcChain.xml><?xml version="1.0" encoding="utf-8"?>
<calcChain xmlns="http://schemas.openxmlformats.org/spreadsheetml/2006/main">
  <c r="C68" i="1"/>
  <c r="C144"/>
  <c r="C141"/>
  <c r="C133"/>
  <c r="C130"/>
  <c r="C128"/>
  <c r="C125"/>
  <c r="C121"/>
  <c r="C119"/>
  <c r="C117"/>
  <c r="C106"/>
  <c r="C103"/>
  <c r="C101"/>
  <c r="C98"/>
  <c r="C94"/>
  <c r="C91"/>
  <c r="C89"/>
  <c r="C86"/>
  <c r="C70"/>
  <c r="C150"/>
  <c r="C153"/>
  <c r="C62"/>
  <c r="C64"/>
  <c r="C59"/>
  <c r="C57"/>
  <c r="C55" s="1"/>
  <c r="C53"/>
  <c r="C51"/>
  <c r="C49" s="1"/>
  <c r="C48"/>
  <c r="C41"/>
  <c r="C38"/>
  <c r="C36"/>
  <c r="C34"/>
  <c r="C31"/>
  <c r="C29"/>
  <c r="C23"/>
  <c r="C20" l="1"/>
  <c r="C159" l="1"/>
  <c r="C12" l="1"/>
  <c r="D8" i="2" l="1"/>
  <c r="B5"/>
  <c r="A6"/>
</calcChain>
</file>

<file path=xl/sharedStrings.xml><?xml version="1.0" encoding="utf-8"?>
<sst xmlns="http://schemas.openxmlformats.org/spreadsheetml/2006/main" count="128" uniqueCount="68">
  <si>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</si>
  <si>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</si>
  <si>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</si>
  <si>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</si>
  <si>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</si>
  <si>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</si>
  <si>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</si>
  <si>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</si>
  <si>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</si>
  <si>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</si>
  <si>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</si>
  <si>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</si>
  <si>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</si>
  <si>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</si>
  <si>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</si>
  <si>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</si>
  <si>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</si>
  <si>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</si>
  <si>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</si>
  <si>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</si>
  <si>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</si>
  <si>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</si>
  <si>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</si>
  <si>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</si>
  <si>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</si>
  <si>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</si>
  <si>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</si>
  <si>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</si>
  <si>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</si>
  <si>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</si>
  <si>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</si>
  <si>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</si>
  <si>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</si>
  <si>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</si>
  <si>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</si>
  <si>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</si>
  <si>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</si>
  <si>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</si>
  <si>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</si>
  <si>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</si>
  <si>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ПРОМЕНЕ НА РАЧУНУ "ОБ СТЕФАН ВИСОКИ"SMED.PALANKA  840-0000000211661-10 ИЗВОД БР. 4</t>
  </si>
  <si>
    <t>12.02.2025.</t>
  </si>
  <si>
    <t>Farmalogist d.o.o.</t>
  </si>
  <si>
    <t>Sopharma Trading</t>
  </si>
  <si>
    <t>VEGA DOO</t>
  </si>
  <si>
    <t>ADOC D.O.O. Beograd</t>
  </si>
  <si>
    <t>B. Braun Adria RSRB d.o.o.</t>
  </si>
  <si>
    <t>INPHARM CO DOO</t>
  </si>
  <si>
    <t>BEOHEM-3 d.o.o.</t>
  </si>
  <si>
    <t>PHOENIX PHARMA DOO BEOGRAD</t>
  </si>
  <si>
    <t>Amicus SRB d.o.o.</t>
  </si>
  <si>
    <t>Magna Pharmacia</t>
  </si>
  <si>
    <t>Narcissus d.o.o.</t>
  </si>
  <si>
    <t>MAKLER DOO BEOGRAD</t>
  </si>
  <si>
    <t>HUMANIS DOO BEOGRAD</t>
  </si>
  <si>
    <t>Gosper Beograd</t>
  </si>
  <si>
    <t>Labteh doo</t>
  </si>
  <si>
    <t>Vicor DOO</t>
  </si>
  <si>
    <t>MEDICA LINEA PHARM DOO</t>
  </si>
  <si>
    <t>ZOREX PHARMA DOO</t>
  </si>
  <si>
    <t>FLORA KOMERC DOO</t>
  </si>
  <si>
    <t>TEAMEDICAL doo</t>
  </si>
  <si>
    <t>SUPERLAB DOO</t>
  </si>
  <si>
    <t>ESENSA DOO BEOGRAD</t>
  </si>
  <si>
    <t>INEL MEDIK VP DOO BEOGRAD-VRČIN</t>
  </si>
  <si>
    <t>ATAN MARK DOO BEOGRAD</t>
  </si>
  <si>
    <t>FUTURE PHARM DOO STARA PAZOVA</t>
  </si>
  <si>
    <t>3S INVEST DOO NIŠ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</si>
</sst>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6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0" fontId="7" fillId="2" borderId="1" xfId="0" applyFont="1" applyFill="1" applyBorder="1" applyAlignment="1">
      <alignment vertical="top"/>
    </xf>
    <xf numFmtId="4" fontId="8" fillId="0" borderId="1" xfId="0" applyNumberFormat="1" applyFont="1" applyBorder="1" applyAlignment="1">
      <alignment horizontal="right" vertical="top"/>
    </xf>
    <xf numFmtId="0" fontId="7" fillId="0" borderId="1" xfId="0" applyFont="1" applyBorder="1" applyAlignment="1">
      <alignment vertical="top"/>
    </xf>
    <xf numFmtId="4" fontId="3" fillId="2" borderId="1" xfId="0" applyNumberFormat="1" applyFont="1" applyFill="1" applyBorder="1" applyAlignment="1">
      <alignment horizontal="right" vertical="top"/>
    </xf>
    <xf numFmtId="164" fontId="3" fillId="2" borderId="1" xfId="0" applyNumberFormat="1" applyFont="1" applyFill="1" applyBorder="1" applyAlignment="1">
      <alignment horizontal="right" vertical="top"/>
    </xf>
    <xf numFmtId="4" fontId="3" fillId="0" borderId="14" xfId="0" applyNumberFormat="1" applyFont="1" applyBorder="1" applyAlignment="1">
      <alignment horizontal="right" vertical="top"/>
    </xf>
    <xf numFmtId="0" fontId="0" fillId="2" borderId="1" xfId="0" applyFill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0"/>
  <sheetViews>
    <sheetView tabSelected="1" view="pageBreakPreview" topLeftCell="A125" zoomScaleSheetLayoutView="100" workbookViewId="0">
      <selection activeCell="F154" sqref="F15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0" t="s">
        <v>40</v>
      </c>
      <c r="B1" s="41"/>
      <c r="C1" s="42"/>
    </row>
    <row r="2" spans="1:3" s="1" customFormat="1" ht="39" customHeight="1">
      <c r="A2" s="43"/>
      <c r="B2" s="44"/>
      <c r="C2" s="45"/>
    </row>
    <row r="3" spans="1:3" s="2" customFormat="1" ht="23.25" customHeight="1">
      <c r="A3" s="46"/>
      <c r="B3" s="47"/>
      <c r="C3" s="48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13219625.07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13219625.07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49" t="s">
        <v>10</v>
      </c>
      <c r="C16" s="50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f>SUM(C23+C29+C31+C34+C36+C38+C41+C48)</f>
        <v>2429588.4500000002</v>
      </c>
    </row>
    <row r="21" spans="1:3" s="16" customFormat="1" ht="24" customHeight="1">
      <c r="A21" s="14"/>
      <c r="B21" s="51" t="s">
        <v>42</v>
      </c>
      <c r="C21" s="52">
        <v>156286.9</v>
      </c>
    </row>
    <row r="22" spans="1:3" s="16" customFormat="1" ht="24" customHeight="1">
      <c r="A22" s="14"/>
      <c r="B22" s="51" t="s">
        <v>42</v>
      </c>
      <c r="C22" s="52">
        <v>81048</v>
      </c>
    </row>
    <row r="23" spans="1:3" s="16" customFormat="1" ht="24" customHeight="1">
      <c r="A23" s="14"/>
      <c r="B23" s="53"/>
      <c r="C23" s="54">
        <f>SUM(C21:C22)</f>
        <v>237334.9</v>
      </c>
    </row>
    <row r="24" spans="1:3" s="16" customFormat="1" ht="24" customHeight="1">
      <c r="A24" s="14"/>
      <c r="B24" s="51" t="s">
        <v>43</v>
      </c>
      <c r="C24" s="52">
        <v>128083.45</v>
      </c>
    </row>
    <row r="25" spans="1:3" s="16" customFormat="1" ht="24" customHeight="1">
      <c r="A25" s="14"/>
      <c r="B25" s="51" t="s">
        <v>43</v>
      </c>
      <c r="C25" s="52">
        <v>12993.75</v>
      </c>
    </row>
    <row r="26" spans="1:3" s="16" customFormat="1" ht="24" customHeight="1">
      <c r="A26" s="14"/>
      <c r="B26" s="51" t="s">
        <v>43</v>
      </c>
      <c r="C26" s="52">
        <v>1831.61</v>
      </c>
    </row>
    <row r="27" spans="1:3" s="16" customFormat="1" ht="24" customHeight="1">
      <c r="A27" s="14"/>
      <c r="B27" s="51" t="s">
        <v>43</v>
      </c>
      <c r="C27" s="52">
        <v>14292.3</v>
      </c>
    </row>
    <row r="28" spans="1:3" s="16" customFormat="1" ht="24" customHeight="1">
      <c r="A28" s="14"/>
      <c r="B28" s="51" t="s">
        <v>43</v>
      </c>
      <c r="C28" s="52">
        <v>92812.5</v>
      </c>
    </row>
    <row r="29" spans="1:3" s="16" customFormat="1" ht="24" customHeight="1">
      <c r="A29" s="14"/>
      <c r="B29" s="53"/>
      <c r="C29" s="54">
        <f>SUM(C24:C28)</f>
        <v>250013.61</v>
      </c>
    </row>
    <row r="30" spans="1:3" s="16" customFormat="1" ht="24" customHeight="1">
      <c r="A30" s="14"/>
      <c r="B30" s="51" t="s">
        <v>44</v>
      </c>
      <c r="C30" s="52">
        <v>533659.5</v>
      </c>
    </row>
    <row r="31" spans="1:3" s="16" customFormat="1" ht="24" customHeight="1">
      <c r="A31" s="14"/>
      <c r="B31" s="55"/>
      <c r="C31" s="54">
        <f>SUM(C30)</f>
        <v>533659.5</v>
      </c>
    </row>
    <row r="32" spans="1:3" s="16" customFormat="1" ht="24" customHeight="1">
      <c r="A32" s="14"/>
      <c r="B32" s="51" t="s">
        <v>45</v>
      </c>
      <c r="C32" s="52">
        <v>9124.39</v>
      </c>
    </row>
    <row r="33" spans="1:3" s="16" customFormat="1" ht="24" customHeight="1">
      <c r="A33" s="14"/>
      <c r="B33" s="51" t="s">
        <v>45</v>
      </c>
      <c r="C33" s="52">
        <v>82208.5</v>
      </c>
    </row>
    <row r="34" spans="1:3" s="16" customFormat="1" ht="24" customHeight="1">
      <c r="A34" s="14"/>
      <c r="B34" s="53"/>
      <c r="C34" s="54">
        <f>SUM(C32:C33)</f>
        <v>91332.89</v>
      </c>
    </row>
    <row r="35" spans="1:3" s="16" customFormat="1" ht="24" customHeight="1">
      <c r="A35" s="14"/>
      <c r="B35" s="51" t="s">
        <v>46</v>
      </c>
      <c r="C35" s="52">
        <v>25637.7</v>
      </c>
    </row>
    <row r="36" spans="1:3" s="16" customFormat="1" ht="24" customHeight="1">
      <c r="A36" s="14"/>
      <c r="B36" s="53"/>
      <c r="C36" s="54">
        <f>SUM(C35)</f>
        <v>25637.7</v>
      </c>
    </row>
    <row r="37" spans="1:3" s="16" customFormat="1" ht="24" customHeight="1">
      <c r="A37" s="14"/>
      <c r="B37" s="51" t="s">
        <v>47</v>
      </c>
      <c r="C37" s="52">
        <v>270759.61</v>
      </c>
    </row>
    <row r="38" spans="1:3" s="16" customFormat="1" ht="24" customHeight="1">
      <c r="A38" s="14"/>
      <c r="B38" s="53"/>
      <c r="C38" s="54">
        <f>SUM(C37)</f>
        <v>270759.61</v>
      </c>
    </row>
    <row r="39" spans="1:3" s="16" customFormat="1" ht="24" customHeight="1">
      <c r="A39" s="14"/>
      <c r="B39" s="51" t="s">
        <v>48</v>
      </c>
      <c r="C39" s="52">
        <v>585090</v>
      </c>
    </row>
    <row r="40" spans="1:3" s="16" customFormat="1" ht="24" customHeight="1">
      <c r="A40" s="14"/>
      <c r="B40" s="51" t="s">
        <v>48</v>
      </c>
      <c r="C40" s="52">
        <v>292545</v>
      </c>
    </row>
    <row r="41" spans="1:3" s="16" customFormat="1" ht="24" customHeight="1">
      <c r="A41" s="14"/>
      <c r="B41" s="53"/>
      <c r="C41" s="54">
        <f>SUM(C39:C40)</f>
        <v>877635</v>
      </c>
    </row>
    <row r="42" spans="1:3" s="16" customFormat="1" ht="24" customHeight="1">
      <c r="A42" s="14"/>
      <c r="B42" s="51" t="s">
        <v>49</v>
      </c>
      <c r="C42" s="52">
        <v>32890</v>
      </c>
    </row>
    <row r="43" spans="1:3" s="16" customFormat="1" ht="24" customHeight="1">
      <c r="A43" s="14"/>
      <c r="B43" s="51" t="s">
        <v>49</v>
      </c>
      <c r="C43" s="52">
        <v>3176.29</v>
      </c>
    </row>
    <row r="44" spans="1:3" s="16" customFormat="1" ht="24" customHeight="1">
      <c r="A44" s="14"/>
      <c r="B44" s="51" t="s">
        <v>49</v>
      </c>
      <c r="C44" s="52">
        <v>6359.32</v>
      </c>
    </row>
    <row r="45" spans="1:3" s="16" customFormat="1" ht="24" customHeight="1">
      <c r="A45" s="14"/>
      <c r="B45" s="51" t="s">
        <v>49</v>
      </c>
      <c r="C45" s="52">
        <v>13118.47</v>
      </c>
    </row>
    <row r="46" spans="1:3" s="16" customFormat="1" ht="24" customHeight="1">
      <c r="A46" s="14"/>
      <c r="B46" s="51" t="s">
        <v>49</v>
      </c>
      <c r="C46" s="52">
        <v>16132.66</v>
      </c>
    </row>
    <row r="47" spans="1:3" s="16" customFormat="1" ht="24" customHeight="1">
      <c r="A47" s="14"/>
      <c r="B47" s="51" t="s">
        <v>49</v>
      </c>
      <c r="C47" s="52">
        <v>71538.5</v>
      </c>
    </row>
    <row r="48" spans="1:3" s="16" customFormat="1" ht="24" customHeight="1">
      <c r="A48" s="14"/>
      <c r="B48" s="53"/>
      <c r="C48" s="54">
        <f>SUM(C42:C47)</f>
        <v>143215.24</v>
      </c>
    </row>
    <row r="49" spans="1:3" s="16" customFormat="1" ht="24" customHeight="1">
      <c r="A49" s="14">
        <v>14</v>
      </c>
      <c r="B49" s="15" t="s">
        <v>22</v>
      </c>
      <c r="C49" s="39">
        <f>SUM(C51+C53)</f>
        <v>154247.72</v>
      </c>
    </row>
    <row r="50" spans="1:3" s="16" customFormat="1" ht="24" customHeight="1">
      <c r="A50" s="14"/>
      <c r="B50" s="51" t="s">
        <v>44</v>
      </c>
      <c r="C50" s="52">
        <v>2665.52</v>
      </c>
    </row>
    <row r="51" spans="1:3" s="16" customFormat="1" ht="24" customHeight="1">
      <c r="A51" s="14"/>
      <c r="B51" s="53"/>
      <c r="C51" s="54">
        <f>SUM(C50)</f>
        <v>2665.52</v>
      </c>
    </row>
    <row r="52" spans="1:3" s="16" customFormat="1" ht="24" customHeight="1">
      <c r="A52" s="14"/>
      <c r="B52" s="51" t="s">
        <v>49</v>
      </c>
      <c r="C52" s="52">
        <v>151582.20000000001</v>
      </c>
    </row>
    <row r="53" spans="1:3" s="16" customFormat="1" ht="24" customHeight="1">
      <c r="A53" s="14"/>
      <c r="B53" s="53"/>
      <c r="C53" s="54">
        <f>SUM(C52)</f>
        <v>151582.20000000001</v>
      </c>
    </row>
    <row r="54" spans="1:3" s="16" customFormat="1" ht="24.75" customHeight="1">
      <c r="A54" s="14">
        <v>15</v>
      </c>
      <c r="B54" s="15" t="s">
        <v>30</v>
      </c>
      <c r="C54" s="30">
        <v>0</v>
      </c>
    </row>
    <row r="55" spans="1:3" s="19" customFormat="1">
      <c r="A55" s="14">
        <v>16</v>
      </c>
      <c r="B55" s="17" t="s">
        <v>23</v>
      </c>
      <c r="C55" s="36">
        <f>SUM(C57+C59)</f>
        <v>24042.11</v>
      </c>
    </row>
    <row r="56" spans="1:3" s="19" customFormat="1">
      <c r="A56" s="14"/>
      <c r="B56" s="51" t="s">
        <v>50</v>
      </c>
      <c r="C56" s="52">
        <v>9674.17</v>
      </c>
    </row>
    <row r="57" spans="1:3" s="19" customFormat="1">
      <c r="A57" s="14"/>
      <c r="B57" s="53"/>
      <c r="C57" s="54">
        <f>SUM(C56)</f>
        <v>9674.17</v>
      </c>
    </row>
    <row r="58" spans="1:3" s="19" customFormat="1">
      <c r="A58" s="14"/>
      <c r="B58" s="51" t="s">
        <v>51</v>
      </c>
      <c r="C58" s="52">
        <v>14367.94</v>
      </c>
    </row>
    <row r="59" spans="1:3" s="19" customFormat="1">
      <c r="A59" s="14"/>
      <c r="B59" s="53"/>
      <c r="C59" s="54">
        <f>SUM(C58)</f>
        <v>14367.94</v>
      </c>
    </row>
    <row r="60" spans="1:3" s="19" customFormat="1">
      <c r="A60" s="14">
        <v>17</v>
      </c>
      <c r="B60" s="17" t="s">
        <v>24</v>
      </c>
      <c r="C60" s="36">
        <v>0</v>
      </c>
    </row>
    <row r="61" spans="1:3" s="19" customFormat="1">
      <c r="A61" s="14">
        <v>18</v>
      </c>
      <c r="B61" s="15" t="s">
        <v>33</v>
      </c>
      <c r="C61" s="32">
        <v>0</v>
      </c>
    </row>
    <row r="62" spans="1:3" s="19" customFormat="1">
      <c r="A62" s="14">
        <v>19</v>
      </c>
      <c r="B62" s="18" t="s">
        <v>25</v>
      </c>
      <c r="C62" s="36">
        <f>SUM(C64)</f>
        <v>71390</v>
      </c>
    </row>
    <row r="63" spans="1:3" s="19" customFormat="1">
      <c r="A63" s="37"/>
      <c r="B63" s="51" t="s">
        <v>52</v>
      </c>
      <c r="C63" s="52">
        <v>71390</v>
      </c>
    </row>
    <row r="64" spans="1:3" s="19" customFormat="1">
      <c r="A64" s="37"/>
      <c r="B64" s="53"/>
      <c r="C64" s="54">
        <f>SUM(C63)</f>
        <v>71390</v>
      </c>
    </row>
    <row r="65" spans="1:3" s="19" customFormat="1">
      <c r="A65" s="37">
        <v>20</v>
      </c>
      <c r="B65" s="18" t="s">
        <v>38</v>
      </c>
      <c r="C65" s="28">
        <v>0</v>
      </c>
    </row>
    <row r="66" spans="1:3" s="19" customFormat="1" ht="16.5" customHeight="1">
      <c r="A66" s="37">
        <v>21</v>
      </c>
      <c r="B66" s="15" t="s">
        <v>34</v>
      </c>
      <c r="C66" s="56">
        <v>0</v>
      </c>
    </row>
    <row r="67" spans="1:3" s="19" customFormat="1">
      <c r="A67" s="38">
        <v>22</v>
      </c>
      <c r="B67" s="15" t="s">
        <v>18</v>
      </c>
      <c r="C67" s="57">
        <v>0</v>
      </c>
    </row>
    <row r="68" spans="1:3" s="19" customFormat="1" ht="16.5" customHeight="1">
      <c r="A68" s="14">
        <v>23</v>
      </c>
      <c r="B68" s="15" t="s">
        <v>27</v>
      </c>
      <c r="C68" s="36">
        <f>SUM(C86+C89+C91+C94+C98+C101+C103+C106+C117+C119+C121+C125+C128+C130+C133+C141+C144+C70)</f>
        <v>10363333.789999997</v>
      </c>
    </row>
    <row r="69" spans="1:3" s="19" customFormat="1" ht="16.5" customHeight="1">
      <c r="A69" s="14"/>
      <c r="B69" s="51" t="s">
        <v>54</v>
      </c>
      <c r="C69" s="52">
        <v>32120</v>
      </c>
    </row>
    <row r="70" spans="1:3" s="19" customFormat="1" ht="16.5" customHeight="1">
      <c r="A70" s="14"/>
      <c r="B70" s="53"/>
      <c r="C70" s="54">
        <f>SUM(C69)</f>
        <v>32120</v>
      </c>
    </row>
    <row r="71" spans="1:3" s="19" customFormat="1" ht="16.5" customHeight="1">
      <c r="A71" s="14"/>
      <c r="B71" s="51" t="s">
        <v>53</v>
      </c>
      <c r="C71" s="52">
        <v>281196</v>
      </c>
    </row>
    <row r="72" spans="1:3" s="19" customFormat="1" ht="16.5" customHeight="1">
      <c r="A72" s="14"/>
      <c r="B72" s="51" t="s">
        <v>53</v>
      </c>
      <c r="C72" s="52">
        <v>102540.22</v>
      </c>
    </row>
    <row r="73" spans="1:3" s="19" customFormat="1" ht="16.5" customHeight="1">
      <c r="A73" s="14"/>
      <c r="B73" s="51" t="s">
        <v>53</v>
      </c>
      <c r="C73" s="52">
        <v>64830.54</v>
      </c>
    </row>
    <row r="74" spans="1:3" s="19" customFormat="1" ht="16.5" customHeight="1">
      <c r="A74" s="14"/>
      <c r="B74" s="51" t="s">
        <v>53</v>
      </c>
      <c r="C74" s="52">
        <v>402931.20000000001</v>
      </c>
    </row>
    <row r="75" spans="1:3" s="19" customFormat="1" ht="16.5" customHeight="1">
      <c r="A75" s="14"/>
      <c r="B75" s="51" t="s">
        <v>53</v>
      </c>
      <c r="C75" s="52">
        <v>33120</v>
      </c>
    </row>
    <row r="76" spans="1:3" s="19" customFormat="1" ht="16.5" customHeight="1">
      <c r="A76" s="14"/>
      <c r="B76" s="51" t="s">
        <v>53</v>
      </c>
      <c r="C76" s="52">
        <v>16560</v>
      </c>
    </row>
    <row r="77" spans="1:3" s="19" customFormat="1" ht="16.5" customHeight="1">
      <c r="A77" s="14"/>
      <c r="B77" s="51" t="s">
        <v>53</v>
      </c>
      <c r="C77" s="52">
        <v>336650.49</v>
      </c>
    </row>
    <row r="78" spans="1:3" s="19" customFormat="1" ht="16.5" customHeight="1">
      <c r="A78" s="14"/>
      <c r="B78" s="51" t="s">
        <v>53</v>
      </c>
      <c r="C78" s="52">
        <v>110400</v>
      </c>
    </row>
    <row r="79" spans="1:3" s="19" customFormat="1" ht="16.5" customHeight="1">
      <c r="A79" s="14"/>
      <c r="B79" s="51" t="s">
        <v>53</v>
      </c>
      <c r="C79" s="52">
        <v>132355.20000000001</v>
      </c>
    </row>
    <row r="80" spans="1:3" s="19" customFormat="1" ht="16.5" customHeight="1">
      <c r="A80" s="14"/>
      <c r="B80" s="51" t="s">
        <v>53</v>
      </c>
      <c r="C80" s="52">
        <v>191986.01</v>
      </c>
    </row>
    <row r="81" spans="1:3" s="19" customFormat="1" ht="16.5" customHeight="1">
      <c r="A81" s="14"/>
      <c r="B81" s="51" t="s">
        <v>53</v>
      </c>
      <c r="C81" s="52">
        <v>27766.44</v>
      </c>
    </row>
    <row r="82" spans="1:3" s="19" customFormat="1" ht="16.5" customHeight="1">
      <c r="A82" s="14"/>
      <c r="B82" s="51" t="s">
        <v>53</v>
      </c>
      <c r="C82" s="52">
        <v>28920</v>
      </c>
    </row>
    <row r="83" spans="1:3" s="19" customFormat="1" ht="16.5" customHeight="1">
      <c r="A83" s="14"/>
      <c r="B83" s="51" t="s">
        <v>53</v>
      </c>
      <c r="C83" s="52">
        <v>18492</v>
      </c>
    </row>
    <row r="84" spans="1:3" s="19" customFormat="1" ht="16.5" customHeight="1">
      <c r="A84" s="14"/>
      <c r="B84" s="51" t="s">
        <v>53</v>
      </c>
      <c r="C84" s="52">
        <v>57720.959999999999</v>
      </c>
    </row>
    <row r="85" spans="1:3" s="19" customFormat="1" ht="16.5" customHeight="1">
      <c r="A85" s="14"/>
      <c r="B85" s="51" t="s">
        <v>53</v>
      </c>
      <c r="C85" s="52">
        <v>47466.46</v>
      </c>
    </row>
    <row r="86" spans="1:3" s="19" customFormat="1" ht="16.5" customHeight="1">
      <c r="A86" s="14"/>
      <c r="B86" s="53"/>
      <c r="C86" s="54">
        <f>SUM(C71:C85)</f>
        <v>1852935.5199999998</v>
      </c>
    </row>
    <row r="87" spans="1:3" s="19" customFormat="1" ht="16.5" customHeight="1">
      <c r="A87" s="14"/>
      <c r="B87" s="51" t="s">
        <v>44</v>
      </c>
      <c r="C87" s="52">
        <v>55120.800000000003</v>
      </c>
    </row>
    <row r="88" spans="1:3" s="19" customFormat="1" ht="16.5" customHeight="1">
      <c r="A88" s="14"/>
      <c r="B88" s="51" t="s">
        <v>44</v>
      </c>
      <c r="C88" s="52">
        <v>451860</v>
      </c>
    </row>
    <row r="89" spans="1:3" s="19" customFormat="1" ht="16.5" customHeight="1">
      <c r="A89" s="14"/>
      <c r="B89" s="53"/>
      <c r="C89" s="54">
        <f>SUM(C87:C88)</f>
        <v>506980.8</v>
      </c>
    </row>
    <row r="90" spans="1:3" s="19" customFormat="1" ht="16.5" customHeight="1">
      <c r="A90" s="14"/>
      <c r="B90" s="51" t="s">
        <v>55</v>
      </c>
      <c r="C90" s="52">
        <v>157680</v>
      </c>
    </row>
    <row r="91" spans="1:3" s="19" customFormat="1" ht="16.5" customHeight="1">
      <c r="A91" s="14"/>
      <c r="B91" s="53"/>
      <c r="C91" s="54">
        <f>SUM(C90)</f>
        <v>157680</v>
      </c>
    </row>
    <row r="92" spans="1:3" s="19" customFormat="1" ht="16.5" customHeight="1">
      <c r="A92" s="14"/>
      <c r="B92" s="51" t="s">
        <v>56</v>
      </c>
      <c r="C92" s="52">
        <v>78000</v>
      </c>
    </row>
    <row r="93" spans="1:3" s="19" customFormat="1" ht="16.5" customHeight="1">
      <c r="A93" s="14"/>
      <c r="B93" s="51" t="s">
        <v>56</v>
      </c>
      <c r="C93" s="52">
        <v>76562.399999999994</v>
      </c>
    </row>
    <row r="94" spans="1:3" s="19" customFormat="1" ht="16.5" customHeight="1">
      <c r="A94" s="14"/>
      <c r="B94" s="53"/>
      <c r="C94" s="54">
        <f>SUM(C92:C93)</f>
        <v>154562.4</v>
      </c>
    </row>
    <row r="95" spans="1:3" s="19" customFormat="1" ht="16.5" customHeight="1">
      <c r="A95" s="14"/>
      <c r="B95" s="51" t="s">
        <v>57</v>
      </c>
      <c r="C95" s="52">
        <v>203195</v>
      </c>
    </row>
    <row r="96" spans="1:3" s="19" customFormat="1" ht="16.5" customHeight="1">
      <c r="A96" s="14"/>
      <c r="B96" s="51" t="s">
        <v>57</v>
      </c>
      <c r="C96" s="52">
        <v>256362</v>
      </c>
    </row>
    <row r="97" spans="1:3" s="19" customFormat="1" ht="16.5" customHeight="1">
      <c r="A97" s="14"/>
      <c r="B97" s="51" t="s">
        <v>57</v>
      </c>
      <c r="C97" s="52">
        <v>45030</v>
      </c>
    </row>
    <row r="98" spans="1:3" s="19" customFormat="1" ht="16.5" customHeight="1">
      <c r="A98" s="14"/>
      <c r="B98" s="53"/>
      <c r="C98" s="54">
        <f>SUM(C95:C97)</f>
        <v>504587</v>
      </c>
    </row>
    <row r="99" spans="1:3" s="19" customFormat="1" ht="16.5" customHeight="1">
      <c r="A99" s="14"/>
      <c r="B99" s="51" t="s">
        <v>58</v>
      </c>
      <c r="C99" s="52">
        <v>109503.9</v>
      </c>
    </row>
    <row r="100" spans="1:3" s="19" customFormat="1" ht="16.5" customHeight="1">
      <c r="A100" s="14"/>
      <c r="B100" s="51" t="s">
        <v>58</v>
      </c>
      <c r="C100" s="52">
        <v>29392</v>
      </c>
    </row>
    <row r="101" spans="1:3" s="19" customFormat="1" ht="16.5" customHeight="1">
      <c r="A101" s="14"/>
      <c r="B101" s="53"/>
      <c r="C101" s="54">
        <f>SUM(C99:C100)</f>
        <v>138895.9</v>
      </c>
    </row>
    <row r="102" spans="1:3" s="19" customFormat="1" ht="16.5" customHeight="1">
      <c r="A102" s="14"/>
      <c r="B102" s="51" t="s">
        <v>59</v>
      </c>
      <c r="C102" s="52">
        <v>18667</v>
      </c>
    </row>
    <row r="103" spans="1:3" s="19" customFormat="1" ht="16.5" customHeight="1">
      <c r="A103" s="14"/>
      <c r="B103" s="53"/>
      <c r="C103" s="54">
        <f>SUM(C102)</f>
        <v>18667</v>
      </c>
    </row>
    <row r="104" spans="1:3" s="19" customFormat="1" ht="16.5" customHeight="1">
      <c r="A104" s="14"/>
      <c r="B104" s="51" t="s">
        <v>60</v>
      </c>
      <c r="C104" s="52">
        <v>49986</v>
      </c>
    </row>
    <row r="105" spans="1:3" s="19" customFormat="1" ht="16.5" customHeight="1">
      <c r="A105" s="14"/>
      <c r="B105" s="51" t="s">
        <v>60</v>
      </c>
      <c r="C105" s="52">
        <v>1752</v>
      </c>
    </row>
    <row r="106" spans="1:3" s="19" customFormat="1" ht="16.5" customHeight="1">
      <c r="A106" s="14"/>
      <c r="B106" s="53"/>
      <c r="C106" s="54">
        <f>SUM(C104:C105)</f>
        <v>51738</v>
      </c>
    </row>
    <row r="107" spans="1:3" s="19" customFormat="1" ht="16.5" customHeight="1">
      <c r="A107" s="14"/>
      <c r="B107" s="51" t="s">
        <v>61</v>
      </c>
      <c r="C107" s="52">
        <v>875509.44</v>
      </c>
    </row>
    <row r="108" spans="1:3" s="19" customFormat="1" ht="16.5" customHeight="1">
      <c r="A108" s="14"/>
      <c r="B108" s="51" t="s">
        <v>61</v>
      </c>
      <c r="C108" s="52">
        <v>1773370.63</v>
      </c>
    </row>
    <row r="109" spans="1:3" s="19" customFormat="1" ht="16.5" customHeight="1">
      <c r="A109" s="14"/>
      <c r="B109" s="51" t="s">
        <v>61</v>
      </c>
      <c r="C109" s="52">
        <v>618854.40000000002</v>
      </c>
    </row>
    <row r="110" spans="1:3" s="19" customFormat="1" ht="16.5" customHeight="1">
      <c r="A110" s="14"/>
      <c r="B110" s="51" t="s">
        <v>61</v>
      </c>
      <c r="C110" s="52">
        <v>991563.6</v>
      </c>
    </row>
    <row r="111" spans="1:3" s="19" customFormat="1" ht="16.5" customHeight="1">
      <c r="A111" s="14"/>
      <c r="B111" s="51" t="s">
        <v>61</v>
      </c>
      <c r="C111" s="52">
        <v>970386</v>
      </c>
    </row>
    <row r="112" spans="1:3" s="19" customFormat="1" ht="16.5" customHeight="1">
      <c r="A112" s="14"/>
      <c r="B112" s="51" t="s">
        <v>61</v>
      </c>
      <c r="C112" s="52">
        <v>263601.59999999998</v>
      </c>
    </row>
    <row r="113" spans="1:3" s="19" customFormat="1" ht="16.5" customHeight="1">
      <c r="A113" s="14"/>
      <c r="B113" s="51" t="s">
        <v>61</v>
      </c>
      <c r="C113" s="52">
        <v>83793.600000000006</v>
      </c>
    </row>
    <row r="114" spans="1:3" s="19" customFormat="1" ht="16.5" customHeight="1">
      <c r="A114" s="14"/>
      <c r="B114" s="51" t="s">
        <v>61</v>
      </c>
      <c r="C114" s="52">
        <v>13093.2</v>
      </c>
    </row>
    <row r="115" spans="1:3" s="19" customFormat="1" ht="16.5" customHeight="1">
      <c r="A115" s="14"/>
      <c r="B115" s="51" t="s">
        <v>61</v>
      </c>
      <c r="C115" s="52">
        <v>279314.40000000002</v>
      </c>
    </row>
    <row r="116" spans="1:3" s="19" customFormat="1" ht="16.5" customHeight="1">
      <c r="A116" s="14"/>
      <c r="B116" s="51" t="s">
        <v>61</v>
      </c>
      <c r="C116" s="52">
        <v>286519.2</v>
      </c>
    </row>
    <row r="117" spans="1:3" s="19" customFormat="1" ht="16.5" customHeight="1">
      <c r="A117" s="14"/>
      <c r="B117" s="53"/>
      <c r="C117" s="54">
        <f>SUM(C107:C116)</f>
        <v>6156006.0699999994</v>
      </c>
    </row>
    <row r="118" spans="1:3" s="19" customFormat="1" ht="16.5" customHeight="1">
      <c r="A118" s="14"/>
      <c r="B118" s="51" t="s">
        <v>62</v>
      </c>
      <c r="C118" s="52">
        <v>1440</v>
      </c>
    </row>
    <row r="119" spans="1:3" s="19" customFormat="1" ht="16.5" customHeight="1">
      <c r="A119" s="14"/>
      <c r="B119" s="53"/>
      <c r="C119" s="54">
        <f>SUM(C118)</f>
        <v>1440</v>
      </c>
    </row>
    <row r="120" spans="1:3" s="19" customFormat="1" ht="16.5" customHeight="1">
      <c r="A120" s="14"/>
      <c r="B120" s="51" t="s">
        <v>51</v>
      </c>
      <c r="C120" s="52">
        <v>81000</v>
      </c>
    </row>
    <row r="121" spans="1:3" s="19" customFormat="1" ht="16.5" customHeight="1">
      <c r="A121" s="14"/>
      <c r="B121" s="53"/>
      <c r="C121" s="54">
        <f>SUM(C120)</f>
        <v>81000</v>
      </c>
    </row>
    <row r="122" spans="1:3" s="19" customFormat="1" ht="16.5" customHeight="1">
      <c r="A122" s="14"/>
      <c r="B122" s="51" t="s">
        <v>49</v>
      </c>
      <c r="C122" s="52">
        <v>51186.6</v>
      </c>
    </row>
    <row r="123" spans="1:3" s="19" customFormat="1" ht="16.5" customHeight="1">
      <c r="A123" s="14"/>
      <c r="B123" s="51" t="s">
        <v>49</v>
      </c>
      <c r="C123" s="52">
        <v>51186.6</v>
      </c>
    </row>
    <row r="124" spans="1:3" s="19" customFormat="1" ht="16.5" customHeight="1">
      <c r="A124" s="14"/>
      <c r="B124" s="51" t="s">
        <v>49</v>
      </c>
      <c r="C124" s="52">
        <v>85311</v>
      </c>
    </row>
    <row r="125" spans="1:3" s="19" customFormat="1" ht="16.5" customHeight="1">
      <c r="A125" s="14"/>
      <c r="B125" s="53"/>
      <c r="C125" s="54">
        <f>SUM(C122:C124)</f>
        <v>187684.2</v>
      </c>
    </row>
    <row r="126" spans="1:3" s="19" customFormat="1" ht="16.5" customHeight="1">
      <c r="A126" s="14"/>
      <c r="B126" s="51" t="s">
        <v>63</v>
      </c>
      <c r="C126" s="52">
        <v>40453.599999999999</v>
      </c>
    </row>
    <row r="127" spans="1:3" s="19" customFormat="1" ht="16.5" customHeight="1">
      <c r="A127" s="14"/>
      <c r="B127" s="51" t="s">
        <v>63</v>
      </c>
      <c r="C127" s="52">
        <v>1963.5</v>
      </c>
    </row>
    <row r="128" spans="1:3" s="19" customFormat="1" ht="16.5" customHeight="1">
      <c r="A128" s="14"/>
      <c r="B128" s="53"/>
      <c r="C128" s="54">
        <f>SUM(C126:C127)</f>
        <v>42417.1</v>
      </c>
    </row>
    <row r="129" spans="1:3" s="19" customFormat="1" ht="16.5" customHeight="1">
      <c r="A129" s="14"/>
      <c r="B129" s="51" t="s">
        <v>64</v>
      </c>
      <c r="C129" s="52">
        <v>25520</v>
      </c>
    </row>
    <row r="130" spans="1:3" s="19" customFormat="1" ht="16.5" customHeight="1">
      <c r="A130" s="14"/>
      <c r="B130" s="55"/>
      <c r="C130" s="54">
        <f>SUM(C129)</f>
        <v>25520</v>
      </c>
    </row>
    <row r="131" spans="1:3" s="19" customFormat="1" ht="16.5" customHeight="1">
      <c r="A131" s="14"/>
      <c r="B131" s="59" t="s">
        <v>65</v>
      </c>
      <c r="C131" s="52">
        <v>330278.40000000002</v>
      </c>
    </row>
    <row r="132" spans="1:3" s="19" customFormat="1" ht="16.5" customHeight="1">
      <c r="A132" s="14"/>
      <c r="B132" s="51" t="s">
        <v>65</v>
      </c>
      <c r="C132" s="52">
        <v>62169.599999999999</v>
      </c>
    </row>
    <row r="133" spans="1:3" s="19" customFormat="1" ht="16.5" customHeight="1">
      <c r="A133" s="14"/>
      <c r="B133" s="53"/>
      <c r="C133" s="54">
        <f>SUM(C131:C132)</f>
        <v>392448</v>
      </c>
    </row>
    <row r="134" spans="1:3" s="19" customFormat="1" ht="16.5" customHeight="1">
      <c r="A134" s="14"/>
      <c r="B134" s="51" t="s">
        <v>66</v>
      </c>
      <c r="C134" s="52">
        <v>3355</v>
      </c>
    </row>
    <row r="135" spans="1:3" s="19" customFormat="1" ht="16.5" customHeight="1">
      <c r="A135" s="14"/>
      <c r="B135" s="51" t="s">
        <v>66</v>
      </c>
      <c r="C135" s="52">
        <v>6710</v>
      </c>
    </row>
    <row r="136" spans="1:3" s="19" customFormat="1" ht="16.5" customHeight="1">
      <c r="A136" s="14"/>
      <c r="B136" s="51" t="s">
        <v>66</v>
      </c>
      <c r="C136" s="52">
        <v>4896</v>
      </c>
    </row>
    <row r="137" spans="1:3" s="19" customFormat="1" ht="16.5" customHeight="1">
      <c r="A137" s="14"/>
      <c r="B137" s="51" t="s">
        <v>66</v>
      </c>
      <c r="C137" s="52">
        <v>2448</v>
      </c>
    </row>
    <row r="138" spans="1:3" s="19" customFormat="1" ht="16.5" customHeight="1">
      <c r="A138" s="14"/>
      <c r="B138" s="51" t="s">
        <v>66</v>
      </c>
      <c r="C138" s="52">
        <v>18720</v>
      </c>
    </row>
    <row r="139" spans="1:3" s="19" customFormat="1" ht="16.5" customHeight="1">
      <c r="A139" s="14"/>
      <c r="B139" s="51" t="s">
        <v>66</v>
      </c>
      <c r="C139" s="52">
        <v>501.6</v>
      </c>
    </row>
    <row r="140" spans="1:3" s="19" customFormat="1" ht="16.5" customHeight="1">
      <c r="A140" s="14"/>
      <c r="B140" s="51" t="s">
        <v>66</v>
      </c>
      <c r="C140" s="52">
        <v>1980</v>
      </c>
    </row>
    <row r="141" spans="1:3" s="19" customFormat="1" ht="16.5" customHeight="1">
      <c r="A141" s="14"/>
      <c r="B141" s="53"/>
      <c r="C141" s="54">
        <f>SUM(C134:C140)</f>
        <v>38610.6</v>
      </c>
    </row>
    <row r="142" spans="1:3" s="19" customFormat="1" ht="16.5" customHeight="1">
      <c r="A142" s="14"/>
      <c r="B142" s="51" t="s">
        <v>67</v>
      </c>
      <c r="C142" s="52">
        <v>10548</v>
      </c>
    </row>
    <row r="143" spans="1:3" s="19" customFormat="1" ht="16.5" customHeight="1">
      <c r="A143" s="14"/>
      <c r="B143" s="51" t="s">
        <v>67</v>
      </c>
      <c r="C143" s="52">
        <v>9493.2000000000007</v>
      </c>
    </row>
    <row r="144" spans="1:3" s="19" customFormat="1" ht="16.5" customHeight="1">
      <c r="A144" s="14"/>
      <c r="B144" s="53"/>
      <c r="C144" s="54">
        <f>SUM(C142:C143)</f>
        <v>20041.2</v>
      </c>
    </row>
    <row r="145" spans="1:3" s="19" customFormat="1" ht="16.5" customHeight="1">
      <c r="A145" s="14">
        <v>24</v>
      </c>
      <c r="B145" s="15" t="s">
        <v>26</v>
      </c>
      <c r="C145" s="36">
        <v>0</v>
      </c>
    </row>
    <row r="146" spans="1:3" s="20" customFormat="1">
      <c r="A146" s="14">
        <v>25</v>
      </c>
      <c r="B146" s="15" t="s">
        <v>28</v>
      </c>
      <c r="C146" s="32">
        <v>0</v>
      </c>
    </row>
    <row r="147" spans="1:3" s="19" customFormat="1">
      <c r="A147" s="14">
        <v>26</v>
      </c>
      <c r="B147" s="15" t="s">
        <v>32</v>
      </c>
      <c r="C147" s="28">
        <v>0</v>
      </c>
    </row>
    <row r="148" spans="1:3" s="19" customFormat="1">
      <c r="A148" s="14">
        <v>27</v>
      </c>
      <c r="B148" s="15" t="s">
        <v>35</v>
      </c>
      <c r="C148" s="36">
        <v>0</v>
      </c>
    </row>
    <row r="149" spans="1:3" s="19" customFormat="1">
      <c r="A149" s="14">
        <v>28</v>
      </c>
      <c r="B149" s="15" t="s">
        <v>39</v>
      </c>
      <c r="C149" s="32">
        <v>0</v>
      </c>
    </row>
    <row r="150" spans="1:3" s="19" customFormat="1">
      <c r="A150" s="34">
        <v>29</v>
      </c>
      <c r="B150" s="35" t="s">
        <v>37</v>
      </c>
      <c r="C150" s="58">
        <f>SUM(C153)</f>
        <v>177023</v>
      </c>
    </row>
    <row r="151" spans="1:3" s="19" customFormat="1">
      <c r="A151" s="34"/>
      <c r="B151" s="51" t="s">
        <v>53</v>
      </c>
      <c r="C151" s="52">
        <v>171171</v>
      </c>
    </row>
    <row r="152" spans="1:3" s="19" customFormat="1">
      <c r="A152" s="34"/>
      <c r="B152" s="51" t="s">
        <v>53</v>
      </c>
      <c r="C152" s="52">
        <v>5852</v>
      </c>
    </row>
    <row r="153" spans="1:3" s="19" customFormat="1">
      <c r="A153" s="34"/>
      <c r="B153" s="53"/>
      <c r="C153" s="54">
        <f>SUM(C151:C152)</f>
        <v>177023</v>
      </c>
    </row>
    <row r="154" spans="1:3" s="19" customFormat="1">
      <c r="A154" s="14">
        <v>30</v>
      </c>
      <c r="B154" s="15" t="s">
        <v>20</v>
      </c>
      <c r="C154" s="57">
        <v>0</v>
      </c>
    </row>
    <row r="155" spans="1:3" s="19" customFormat="1">
      <c r="A155" s="14">
        <v>31</v>
      </c>
      <c r="B155" s="15" t="s">
        <v>29</v>
      </c>
      <c r="C155" s="57">
        <v>0</v>
      </c>
    </row>
    <row r="156" spans="1:3" s="19" customFormat="1" ht="21.75" customHeight="1">
      <c r="A156" s="14">
        <v>32</v>
      </c>
      <c r="B156" s="15" t="s">
        <v>31</v>
      </c>
      <c r="C156" s="28">
        <v>0</v>
      </c>
    </row>
    <row r="157" spans="1:3" s="19" customFormat="1">
      <c r="A157" s="14">
        <v>33</v>
      </c>
      <c r="B157" s="15" t="s">
        <v>36</v>
      </c>
      <c r="C157" s="56">
        <v>0</v>
      </c>
    </row>
    <row r="158" spans="1:3" s="19" customFormat="1">
      <c r="A158" s="14">
        <v>34</v>
      </c>
      <c r="B158" s="15" t="s">
        <v>15</v>
      </c>
      <c r="C158" s="32">
        <v>0</v>
      </c>
    </row>
    <row r="159" spans="1:3" s="19" customFormat="1">
      <c r="A159" s="14">
        <v>35</v>
      </c>
      <c r="B159" s="8" t="s">
        <v>11</v>
      </c>
      <c r="C159" s="27">
        <f>C150+C149+C145+C68+C62+C60+C55+C49+C20</f>
        <v>13219625.069999997</v>
      </c>
    </row>
    <row r="160" spans="1:3">
      <c r="C160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2025-02-12T15:55:47Z</dcterms:modified>
</cp:coreProperties>
</file>