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Sheet1!$A$1:$C$200</definedName>
  </definedNames>
  <calcPr calcId="124519"/>
</workbook>
</file>

<file path=xl/calcChain.xml><?xml version="1.0" encoding="utf-8"?>
<calcChain xmlns="http://schemas.openxmlformats.org/spreadsheetml/2006/main">
  <c r="C200" i="1"/>
  <c r="C186"/>
  <c r="C181"/>
  <c r="C177"/>
  <c r="C168"/>
  <c r="C159"/>
  <c r="C155"/>
  <c r="C133"/>
  <c r="C125"/>
  <c r="C121"/>
  <c r="C118"/>
  <c r="C101"/>
  <c r="C90"/>
  <c r="C83"/>
  <c r="C81"/>
  <c r="C78"/>
  <c r="C69"/>
  <c r="C60"/>
  <c r="C52"/>
  <c r="C41"/>
  <c r="C38"/>
  <c r="D8" i="2"/>
  <c r="B5"/>
  <c r="A6"/>
  <c r="C98" i="1" l="1"/>
  <c r="C70"/>
  <c r="C20"/>
</calcChain>
</file>

<file path=xl/sharedStrings.xml><?xml version="1.0" encoding="utf-8"?>
<sst xmlns="http://schemas.openxmlformats.org/spreadsheetml/2006/main" count="165" uniqueCount="69">
  <si>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</si>
  <si>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</si>
  <si>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</si>
  <si>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</si>
  <si>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</si>
  <si>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</si>
  <si>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</si>
  <si>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</si>
  <si>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</si>
  <si>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</si>
  <si>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</si>
  <si>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</si>
  <si>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</si>
  <si>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</si>
  <si>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</si>
  <si>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</si>
  <si>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</si>
  <si>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</si>
  <si>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</si>
  <si>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</si>
  <si>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</si>
  <si>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</si>
  <si>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</si>
  <si>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</si>
  <si>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</si>
  <si>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</si>
  <si>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</si>
  <si>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</si>
  <si>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</si>
  <si>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</si>
  <si>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</si>
  <si>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</si>
  <si>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</si>
  <si>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</si>
  <si>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</si>
  <si>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</si>
  <si>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</si>
  <si>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15.03.2024.</t>
  </si>
  <si>
    <t>ПРОМЕНЕ НА РАЧУНУ "ОБ СТЕФАН ВИСОКИ"SMED.PALANKA  840-0000000211661-10 ИЗВОД БР.18</t>
  </si>
  <si>
    <t>B. Braun Adria RSRB d.o.o.</t>
  </si>
  <si>
    <t>BEOHEM-3 d.o.o.</t>
  </si>
  <si>
    <t>ECOTRADE BG DOO NIŠ</t>
  </si>
  <si>
    <t>Farmalogist d.o.o.</t>
  </si>
  <si>
    <t>MEDIKUNION DOO</t>
  </si>
  <si>
    <t>PHOENIX PHARMA DOO BEOGRAD</t>
  </si>
  <si>
    <t>Sopharma Trading</t>
  </si>
  <si>
    <t>VEGA DOO</t>
  </si>
  <si>
    <t>PharmaSwiss doo</t>
  </si>
  <si>
    <t>ADOC D.O.O. Beograd</t>
  </si>
  <si>
    <t>Amicus SRB d.o.o.</t>
  </si>
  <si>
    <t>INPHARM CO DOO</t>
  </si>
  <si>
    <t>Pfizer SRB d.o.o</t>
  </si>
  <si>
    <t>BIOTEC Medical</t>
  </si>
  <si>
    <t>ESENSA DOO BEOGRAD</t>
  </si>
  <si>
    <t>FLORA KOMERC DOO</t>
  </si>
  <si>
    <t>FUTURE PHARM DOO STARA PAZOVA</t>
  </si>
  <si>
    <t>Gosper Beograd</t>
  </si>
  <si>
    <t>INEL MEDIK VP DOO BEOGRAD-VRČIN</t>
  </si>
  <si>
    <t>Labteh doo</t>
  </si>
  <si>
    <t>Magna Pharmacia</t>
  </si>
  <si>
    <t>MAKLER DOO BEOGRAD</t>
  </si>
  <si>
    <t>MEDI LABOR DOO</t>
  </si>
  <si>
    <t>PROFESIONAL MEDIC DOO</t>
  </si>
  <si>
    <t>ProMedia doo KIKINDA</t>
  </si>
  <si>
    <t>SN MEDIC DOO BEOGRAD</t>
  </si>
  <si>
    <t>SUPERLAB DOO</t>
  </si>
  <si>
    <t>TEAMEDICAL doo</t>
  </si>
  <si>
    <t>Vicor DOO</t>
  </si>
  <si>
    <t>Yunycom d.o.o.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</si>
</sst>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49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2" fontId="3" fillId="0" borderId="3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0" fontId="7" fillId="2" borderId="1" xfId="0" applyFont="1" applyFill="1" applyBorder="1" applyAlignment="1">
      <alignment horizontal="left" vertical="center"/>
    </xf>
    <xf numFmtId="0" fontId="8" fillId="2" borderId="0" xfId="0" applyFont="1" applyFill="1"/>
    <xf numFmtId="2" fontId="2" fillId="0" borderId="1" xfId="0" applyNumberFormat="1" applyFont="1" applyBorder="1" applyAlignment="1">
      <alignment wrapText="1"/>
    </xf>
    <xf numFmtId="4" fontId="2" fillId="0" borderId="1" xfId="0" applyNumberFormat="1" applyFont="1" applyBorder="1"/>
    <xf numFmtId="4" fontId="2" fillId="0" borderId="2" xfId="0" applyNumberFormat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2" fontId="2" fillId="2" borderId="1" xfId="0" applyNumberFormat="1" applyFont="1" applyFill="1" applyBorder="1" applyAlignment="1">
      <alignment wrapText="1"/>
    </xf>
    <xf numFmtId="4" fontId="2" fillId="2" borderId="1" xfId="0" applyNumberFormat="1" applyFont="1" applyFill="1" applyBorder="1"/>
    <xf numFmtId="4" fontId="5" fillId="0" borderId="0" xfId="0" applyNumberFormat="1" applyFont="1"/>
    <xf numFmtId="4" fontId="2" fillId="0" borderId="1" xfId="0" applyNumberFormat="1" applyFont="1" applyBorder="1" applyAlignment="1">
      <alignment horizontal="right" vertical="top"/>
    </xf>
    <xf numFmtId="4" fontId="3" fillId="2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0" fontId="2" fillId="0" borderId="12" xfId="0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0" fillId="0" borderId="1" xfId="0" applyBorder="1" applyAlignment="1">
      <alignment vertical="top"/>
    </xf>
    <xf numFmtId="4" fontId="0" fillId="0" borderId="1" xfId="0" applyNumberFormat="1" applyBorder="1" applyAlignment="1">
      <alignment horizontal="right" vertical="top"/>
    </xf>
    <xf numFmtId="4" fontId="9" fillId="0" borderId="1" xfId="0" applyNumberFormat="1" applyFont="1" applyBorder="1" applyAlignment="1">
      <alignment horizontal="right" vertical="top"/>
    </xf>
    <xf numFmtId="2" fontId="2" fillId="0" borderId="9" xfId="0" applyNumberFormat="1" applyFont="1" applyBorder="1" applyAlignment="1">
      <alignment wrapText="1"/>
    </xf>
    <xf numFmtId="2" fontId="2" fillId="0" borderId="13" xfId="0" applyNumberFormat="1" applyFont="1" applyBorder="1" applyAlignment="1">
      <alignment wrapText="1"/>
    </xf>
    <xf numFmtId="4" fontId="9" fillId="0" borderId="13" xfId="0" applyNumberFormat="1" applyFont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01"/>
  <sheetViews>
    <sheetView tabSelected="1" view="pageBreakPreview" zoomScaleSheetLayoutView="100" workbookViewId="0">
      <selection activeCell="C14" sqref="C14"/>
    </sheetView>
  </sheetViews>
  <sheetFormatPr defaultRowHeight="18"/>
  <cols>
    <col min="2" max="2" width="74.7109375" style="9" customWidth="1"/>
    <col min="3" max="3" width="62.42578125" style="14" customWidth="1"/>
  </cols>
  <sheetData>
    <row r="1" spans="1:3" s="1" customFormat="1" ht="35.25" customHeight="1">
      <c r="A1" s="32" t="s">
        <v>38</v>
      </c>
      <c r="B1" s="33"/>
      <c r="C1" s="34"/>
    </row>
    <row r="2" spans="1:3" s="1" customFormat="1" ht="39" customHeight="1">
      <c r="A2" s="35"/>
      <c r="B2" s="36"/>
      <c r="C2" s="37"/>
    </row>
    <row r="3" spans="1:3" s="2" customFormat="1" ht="23.25" customHeight="1">
      <c r="A3" s="38"/>
      <c r="B3" s="39"/>
      <c r="C3" s="40"/>
    </row>
    <row r="4" spans="1:3" s="2" customFormat="1" ht="24.75" customHeight="1">
      <c r="B4" s="7"/>
      <c r="C4" s="13" t="s">
        <v>37</v>
      </c>
    </row>
    <row r="5" spans="1:3" s="2" customFormat="1" hidden="1">
      <c r="B5" s="8"/>
      <c r="C5" s="5"/>
    </row>
    <row r="6" spans="1:3" s="2" customFormat="1" ht="18" customHeight="1">
      <c r="A6" s="2" t="s">
        <v>0</v>
      </c>
      <c r="B6" s="19" t="s">
        <v>5</v>
      </c>
      <c r="C6" s="20">
        <v>0</v>
      </c>
    </row>
    <row r="7" spans="1:3" s="2" customFormat="1" ht="18" customHeight="1">
      <c r="A7" s="2" t="s">
        <v>1</v>
      </c>
      <c r="B7" s="19" t="s">
        <v>13</v>
      </c>
      <c r="C7" s="30">
        <v>11583754.26</v>
      </c>
    </row>
    <row r="8" spans="1:3" s="2" customFormat="1" ht="18" customHeight="1">
      <c r="A8" s="2" t="s">
        <v>2</v>
      </c>
      <c r="B8" s="19" t="s">
        <v>18</v>
      </c>
      <c r="C8" s="21">
        <v>0</v>
      </c>
    </row>
    <row r="9" spans="1:3" s="2" customFormat="1" ht="18" customHeight="1">
      <c r="A9" s="2" t="s">
        <v>3</v>
      </c>
      <c r="B9" s="19" t="s">
        <v>6</v>
      </c>
      <c r="C9" s="21">
        <v>0</v>
      </c>
    </row>
    <row r="10" spans="1:3" s="2" customFormat="1" ht="18" customHeight="1">
      <c r="A10" s="2" t="s">
        <v>4</v>
      </c>
      <c r="B10" s="19" t="s">
        <v>7</v>
      </c>
      <c r="C10" s="21">
        <v>0</v>
      </c>
    </row>
    <row r="11" spans="1:3" s="2" customFormat="1" ht="18" customHeight="1">
      <c r="A11" s="6">
        <v>6</v>
      </c>
      <c r="B11" s="19" t="s">
        <v>17</v>
      </c>
      <c r="C11" s="21">
        <v>0</v>
      </c>
    </row>
    <row r="12" spans="1:3" s="2" customFormat="1" ht="18" customHeight="1">
      <c r="A12" s="6">
        <v>7</v>
      </c>
      <c r="B12" s="19" t="s">
        <v>8</v>
      </c>
      <c r="C12" s="30">
        <v>11583754.26</v>
      </c>
    </row>
    <row r="13" spans="1:3" s="2" customFormat="1" hidden="1">
      <c r="B13" s="19"/>
      <c r="C13" s="22"/>
    </row>
    <row r="14" spans="1:3" s="2" customFormat="1">
      <c r="A14" s="6">
        <v>8</v>
      </c>
      <c r="B14" s="23" t="s">
        <v>16</v>
      </c>
      <c r="C14" s="21">
        <v>0</v>
      </c>
    </row>
    <row r="15" spans="1:3" s="4" customFormat="1" ht="18" customHeight="1">
      <c r="A15" s="15">
        <v>9</v>
      </c>
      <c r="B15" s="19" t="s">
        <v>9</v>
      </c>
      <c r="C15" s="20">
        <v>0</v>
      </c>
    </row>
    <row r="16" spans="1:3" s="2" customFormat="1" ht="23.25" customHeight="1">
      <c r="B16" s="41" t="s">
        <v>10</v>
      </c>
      <c r="C16" s="42"/>
    </row>
    <row r="17" spans="1:4" s="2" customFormat="1" ht="24" customHeight="1">
      <c r="A17" s="3">
        <v>10</v>
      </c>
      <c r="B17" s="19" t="s">
        <v>15</v>
      </c>
      <c r="C17" s="20">
        <v>0</v>
      </c>
    </row>
    <row r="18" spans="1:4" s="2" customFormat="1" ht="24.75" customHeight="1">
      <c r="A18" s="3">
        <v>11</v>
      </c>
      <c r="B18" s="23" t="s">
        <v>14</v>
      </c>
      <c r="C18" s="20">
        <v>0</v>
      </c>
      <c r="D18" s="31"/>
    </row>
    <row r="19" spans="1:4" s="11" customFormat="1">
      <c r="A19" s="10">
        <v>12</v>
      </c>
      <c r="B19" s="23" t="s">
        <v>20</v>
      </c>
      <c r="C19" s="20">
        <v>0</v>
      </c>
    </row>
    <row r="20" spans="1:4" s="11" customFormat="1" ht="20.25">
      <c r="A20" s="10">
        <v>13</v>
      </c>
      <c r="B20" s="23" t="s">
        <v>23</v>
      </c>
      <c r="C20" s="45">
        <f>SUM(C22+C24+C26+C38+C41+C52+C60+C69)</f>
        <v>2993398.43</v>
      </c>
    </row>
    <row r="21" spans="1:4" s="11" customFormat="1">
      <c r="A21" s="10"/>
      <c r="B21" s="43" t="s">
        <v>39</v>
      </c>
      <c r="C21" s="44">
        <v>72237</v>
      </c>
    </row>
    <row r="22" spans="1:4" s="11" customFormat="1">
      <c r="A22" s="10"/>
      <c r="B22" s="19"/>
      <c r="C22" s="29">
        <v>72237</v>
      </c>
    </row>
    <row r="23" spans="1:4" s="11" customFormat="1">
      <c r="A23" s="10"/>
      <c r="B23" s="43" t="s">
        <v>40</v>
      </c>
      <c r="C23" s="44">
        <v>292973.45</v>
      </c>
    </row>
    <row r="24" spans="1:4" s="11" customFormat="1">
      <c r="A24" s="10"/>
      <c r="B24" s="43"/>
      <c r="C24" s="29">
        <v>292973.45</v>
      </c>
    </row>
    <row r="25" spans="1:4" s="11" customFormat="1">
      <c r="A25" s="10"/>
      <c r="B25" s="43" t="s">
        <v>41</v>
      </c>
      <c r="C25" s="44">
        <v>8527.2000000000007</v>
      </c>
    </row>
    <row r="26" spans="1:4" s="11" customFormat="1">
      <c r="A26" s="10"/>
      <c r="B26" s="43"/>
      <c r="C26" s="29">
        <v>8527.2000000000007</v>
      </c>
    </row>
    <row r="27" spans="1:4" s="11" customFormat="1">
      <c r="A27" s="10"/>
      <c r="B27" s="43" t="s">
        <v>42</v>
      </c>
      <c r="C27" s="44">
        <v>860.2</v>
      </c>
    </row>
    <row r="28" spans="1:4" s="11" customFormat="1">
      <c r="A28" s="10"/>
      <c r="B28" s="43" t="s">
        <v>42</v>
      </c>
      <c r="C28" s="44">
        <v>5839.55</v>
      </c>
    </row>
    <row r="29" spans="1:4" s="11" customFormat="1">
      <c r="A29" s="10"/>
      <c r="B29" s="43" t="s">
        <v>42</v>
      </c>
      <c r="C29" s="44">
        <v>7994.8</v>
      </c>
    </row>
    <row r="30" spans="1:4" s="11" customFormat="1">
      <c r="A30" s="10"/>
      <c r="B30" s="43" t="s">
        <v>42</v>
      </c>
      <c r="C30" s="44">
        <v>8892.84</v>
      </c>
    </row>
    <row r="31" spans="1:4" s="11" customFormat="1">
      <c r="A31" s="10"/>
      <c r="B31" s="43" t="s">
        <v>42</v>
      </c>
      <c r="C31" s="44">
        <v>13101.06</v>
      </c>
    </row>
    <row r="32" spans="1:4" s="11" customFormat="1">
      <c r="A32" s="10"/>
      <c r="B32" s="43" t="s">
        <v>42</v>
      </c>
      <c r="C32" s="44">
        <v>21850.95</v>
      </c>
    </row>
    <row r="33" spans="1:3" s="11" customFormat="1">
      <c r="A33" s="10"/>
      <c r="B33" s="43" t="s">
        <v>42</v>
      </c>
      <c r="C33" s="44">
        <v>54032</v>
      </c>
    </row>
    <row r="34" spans="1:3" s="11" customFormat="1">
      <c r="A34" s="10"/>
      <c r="B34" s="43" t="s">
        <v>42</v>
      </c>
      <c r="C34" s="44">
        <v>65043</v>
      </c>
    </row>
    <row r="35" spans="1:3" s="11" customFormat="1">
      <c r="A35" s="10"/>
      <c r="B35" s="43" t="s">
        <v>42</v>
      </c>
      <c r="C35" s="44">
        <v>81048</v>
      </c>
    </row>
    <row r="36" spans="1:3" s="11" customFormat="1">
      <c r="A36" s="10"/>
      <c r="B36" s="43" t="s">
        <v>42</v>
      </c>
      <c r="C36" s="44">
        <v>203566.77</v>
      </c>
    </row>
    <row r="37" spans="1:3" s="11" customFormat="1">
      <c r="A37" s="10"/>
      <c r="B37" s="43" t="s">
        <v>42</v>
      </c>
      <c r="C37" s="44">
        <v>289711.84000000003</v>
      </c>
    </row>
    <row r="38" spans="1:3" s="11" customFormat="1">
      <c r="A38" s="10"/>
      <c r="B38" s="43"/>
      <c r="C38" s="29">
        <f>SUM(C27:C37)</f>
        <v>751941.01</v>
      </c>
    </row>
    <row r="39" spans="1:3" s="11" customFormat="1">
      <c r="A39" s="10"/>
      <c r="B39" s="43" t="s">
        <v>43</v>
      </c>
      <c r="C39" s="44">
        <v>1608.2</v>
      </c>
    </row>
    <row r="40" spans="1:3" s="11" customFormat="1">
      <c r="A40" s="10"/>
      <c r="B40" s="43" t="s">
        <v>43</v>
      </c>
      <c r="C40" s="44">
        <v>59471.5</v>
      </c>
    </row>
    <row r="41" spans="1:3" s="11" customFormat="1">
      <c r="A41" s="10"/>
      <c r="B41" s="43"/>
      <c r="C41" s="29">
        <f>SUM(C39:C40)</f>
        <v>61079.7</v>
      </c>
    </row>
    <row r="42" spans="1:3" s="11" customFormat="1">
      <c r="A42" s="10"/>
      <c r="B42" s="43" t="s">
        <v>44</v>
      </c>
      <c r="C42" s="44">
        <v>16768.400000000001</v>
      </c>
    </row>
    <row r="43" spans="1:3" s="11" customFormat="1">
      <c r="A43" s="10"/>
      <c r="B43" s="43" t="s">
        <v>44</v>
      </c>
      <c r="C43" s="44">
        <v>40788</v>
      </c>
    </row>
    <row r="44" spans="1:3" s="11" customFormat="1">
      <c r="A44" s="10"/>
      <c r="B44" s="43" t="s">
        <v>44</v>
      </c>
      <c r="C44" s="44">
        <v>64115.7</v>
      </c>
    </row>
    <row r="45" spans="1:3" s="11" customFormat="1">
      <c r="A45" s="10"/>
      <c r="B45" s="43" t="s">
        <v>44</v>
      </c>
      <c r="C45" s="44">
        <v>76437.899999999994</v>
      </c>
    </row>
    <row r="46" spans="1:3" s="11" customFormat="1">
      <c r="A46" s="10"/>
      <c r="B46" s="43" t="s">
        <v>44</v>
      </c>
      <c r="C46" s="44">
        <v>83846.399999999994</v>
      </c>
    </row>
    <row r="47" spans="1:3" s="11" customFormat="1">
      <c r="A47" s="10"/>
      <c r="B47" s="43" t="s">
        <v>44</v>
      </c>
      <c r="C47" s="44">
        <v>209880</v>
      </c>
    </row>
    <row r="48" spans="1:3" s="11" customFormat="1">
      <c r="A48" s="10"/>
      <c r="B48" s="43" t="s">
        <v>44</v>
      </c>
      <c r="C48" s="44">
        <v>209880</v>
      </c>
    </row>
    <row r="49" spans="1:3" s="11" customFormat="1">
      <c r="A49" s="10"/>
      <c r="B49" s="43" t="s">
        <v>44</v>
      </c>
      <c r="C49" s="44">
        <v>824.4</v>
      </c>
    </row>
    <row r="50" spans="1:3" s="11" customFormat="1">
      <c r="A50" s="10"/>
      <c r="B50" s="43" t="s">
        <v>44</v>
      </c>
      <c r="C50" s="44">
        <v>6339.85</v>
      </c>
    </row>
    <row r="51" spans="1:3" s="11" customFormat="1">
      <c r="A51" s="10"/>
      <c r="B51" s="43" t="s">
        <v>44</v>
      </c>
      <c r="C51" s="44">
        <v>319413.59999999998</v>
      </c>
    </row>
    <row r="52" spans="1:3" s="11" customFormat="1">
      <c r="A52" s="10"/>
      <c r="B52" s="43"/>
      <c r="C52" s="29">
        <f>SUM(C42:C51)</f>
        <v>1028294.25</v>
      </c>
    </row>
    <row r="53" spans="1:3" s="11" customFormat="1">
      <c r="A53" s="10"/>
      <c r="B53" s="43" t="s">
        <v>45</v>
      </c>
      <c r="C53" s="44">
        <v>5589.1</v>
      </c>
    </row>
    <row r="54" spans="1:3" s="11" customFormat="1">
      <c r="A54" s="10"/>
      <c r="B54" s="43" t="s">
        <v>45</v>
      </c>
      <c r="C54" s="44">
        <v>16685.900000000001</v>
      </c>
    </row>
    <row r="55" spans="1:3" s="11" customFormat="1">
      <c r="A55" s="10"/>
      <c r="B55" s="43" t="s">
        <v>45</v>
      </c>
      <c r="C55" s="44">
        <v>21637</v>
      </c>
    </row>
    <row r="56" spans="1:3" s="11" customFormat="1">
      <c r="A56" s="10"/>
      <c r="B56" s="43" t="s">
        <v>45</v>
      </c>
      <c r="C56" s="44">
        <v>22148.720000000001</v>
      </c>
    </row>
    <row r="57" spans="1:3" s="11" customFormat="1">
      <c r="A57" s="10"/>
      <c r="B57" s="43" t="s">
        <v>45</v>
      </c>
      <c r="C57" s="44">
        <v>31765.25</v>
      </c>
    </row>
    <row r="58" spans="1:3" s="11" customFormat="1">
      <c r="A58" s="10"/>
      <c r="B58" s="43" t="s">
        <v>45</v>
      </c>
      <c r="C58" s="44">
        <v>36806</v>
      </c>
    </row>
    <row r="59" spans="1:3" s="11" customFormat="1">
      <c r="A59" s="10"/>
      <c r="B59" s="43" t="s">
        <v>45</v>
      </c>
      <c r="C59" s="44">
        <v>41807.699999999997</v>
      </c>
    </row>
    <row r="60" spans="1:3" s="11" customFormat="1">
      <c r="A60" s="10"/>
      <c r="B60" s="43"/>
      <c r="C60" s="29">
        <f>SUM(C53:C59)</f>
        <v>176439.66999999998</v>
      </c>
    </row>
    <row r="61" spans="1:3" s="11" customFormat="1">
      <c r="A61" s="10"/>
      <c r="B61" s="43" t="s">
        <v>46</v>
      </c>
      <c r="C61" s="44">
        <v>4478.7700000000004</v>
      </c>
    </row>
    <row r="62" spans="1:3" s="11" customFormat="1">
      <c r="A62" s="10"/>
      <c r="B62" s="43" t="s">
        <v>46</v>
      </c>
      <c r="C62" s="44">
        <v>4532</v>
      </c>
    </row>
    <row r="63" spans="1:3" s="11" customFormat="1">
      <c r="A63" s="10"/>
      <c r="B63" s="43" t="s">
        <v>46</v>
      </c>
      <c r="C63" s="44">
        <v>15235</v>
      </c>
    </row>
    <row r="64" spans="1:3" s="11" customFormat="1">
      <c r="A64" s="10"/>
      <c r="B64" s="43" t="s">
        <v>46</v>
      </c>
      <c r="C64" s="44">
        <v>54560</v>
      </c>
    </row>
    <row r="65" spans="1:3" s="11" customFormat="1">
      <c r="A65" s="10"/>
      <c r="B65" s="43" t="s">
        <v>46</v>
      </c>
      <c r="C65" s="44">
        <v>65626</v>
      </c>
    </row>
    <row r="66" spans="1:3" s="11" customFormat="1">
      <c r="A66" s="10"/>
      <c r="B66" s="43" t="s">
        <v>46</v>
      </c>
      <c r="C66" s="44">
        <v>68893.88</v>
      </c>
    </row>
    <row r="67" spans="1:3" s="11" customFormat="1">
      <c r="A67" s="10"/>
      <c r="B67" s="43" t="s">
        <v>46</v>
      </c>
      <c r="C67" s="44">
        <v>151536</v>
      </c>
    </row>
    <row r="68" spans="1:3" s="11" customFormat="1">
      <c r="A68" s="10"/>
      <c r="B68" s="43" t="s">
        <v>46</v>
      </c>
      <c r="C68" s="44">
        <v>237044.5</v>
      </c>
    </row>
    <row r="69" spans="1:3" s="11" customFormat="1">
      <c r="A69" s="10"/>
      <c r="B69" s="23"/>
      <c r="C69" s="29">
        <f>SUM(C61:C68)</f>
        <v>601906.15</v>
      </c>
    </row>
    <row r="70" spans="1:3" s="11" customFormat="1" ht="20.25">
      <c r="A70" s="10">
        <v>14</v>
      </c>
      <c r="B70" s="23" t="s">
        <v>24</v>
      </c>
      <c r="C70" s="45">
        <f>SUM(C72+C74+C78+C81)</f>
        <v>476286.23000000004</v>
      </c>
    </row>
    <row r="71" spans="1:3" s="11" customFormat="1">
      <c r="A71" s="10"/>
      <c r="B71" s="43" t="s">
        <v>42</v>
      </c>
      <c r="C71" s="44">
        <v>23809.61</v>
      </c>
    </row>
    <row r="72" spans="1:3" s="11" customFormat="1">
      <c r="A72" s="10"/>
      <c r="B72" s="43"/>
      <c r="C72" s="29">
        <v>23809.61</v>
      </c>
    </row>
    <row r="73" spans="1:3" s="11" customFormat="1">
      <c r="A73" s="10"/>
      <c r="B73" s="43" t="s">
        <v>47</v>
      </c>
      <c r="C73" s="44">
        <v>288610.63</v>
      </c>
    </row>
    <row r="74" spans="1:3" s="11" customFormat="1">
      <c r="A74" s="10"/>
      <c r="B74" s="43"/>
      <c r="C74" s="29">
        <v>288610.63</v>
      </c>
    </row>
    <row r="75" spans="1:3" s="11" customFormat="1">
      <c r="A75" s="10"/>
      <c r="B75" s="43" t="s">
        <v>44</v>
      </c>
      <c r="C75" s="44">
        <v>11392.7</v>
      </c>
    </row>
    <row r="76" spans="1:3" s="11" customFormat="1">
      <c r="A76" s="10"/>
      <c r="B76" s="43" t="s">
        <v>44</v>
      </c>
      <c r="C76" s="44">
        <v>59944.37</v>
      </c>
    </row>
    <row r="77" spans="1:3" s="11" customFormat="1">
      <c r="A77" s="10"/>
      <c r="B77" s="43" t="s">
        <v>44</v>
      </c>
      <c r="C77" s="44">
        <v>69347.08</v>
      </c>
    </row>
    <row r="78" spans="1:3" s="11" customFormat="1">
      <c r="A78" s="10"/>
      <c r="B78" s="43"/>
      <c r="C78" s="29">
        <f>SUM(C75:C77)</f>
        <v>140684.15000000002</v>
      </c>
    </row>
    <row r="79" spans="1:3" s="11" customFormat="1">
      <c r="A79" s="10"/>
      <c r="B79" s="43" t="s">
        <v>46</v>
      </c>
      <c r="C79" s="44">
        <v>1086.72</v>
      </c>
    </row>
    <row r="80" spans="1:3" s="11" customFormat="1">
      <c r="A80" s="10"/>
      <c r="B80" s="43" t="s">
        <v>46</v>
      </c>
      <c r="C80" s="44">
        <v>22095.119999999999</v>
      </c>
    </row>
    <row r="81" spans="1:3" s="11" customFormat="1">
      <c r="A81" s="10"/>
      <c r="B81" s="23"/>
      <c r="C81" s="29">
        <f>SUM(C79:C80)</f>
        <v>23181.84</v>
      </c>
    </row>
    <row r="82" spans="1:3" s="11" customFormat="1">
      <c r="A82" s="10">
        <v>15</v>
      </c>
      <c r="B82" s="23" t="s">
        <v>34</v>
      </c>
      <c r="C82" s="20">
        <v>0</v>
      </c>
    </row>
    <row r="83" spans="1:3" s="11" customFormat="1" ht="20.25">
      <c r="A83" s="10">
        <v>16</v>
      </c>
      <c r="B83" s="23" t="s">
        <v>25</v>
      </c>
      <c r="C83" s="45">
        <f>SUM(C85+C87+C89)</f>
        <v>196920.13999999998</v>
      </c>
    </row>
    <row r="84" spans="1:3" s="11" customFormat="1">
      <c r="A84" s="10"/>
      <c r="B84" s="43" t="s">
        <v>48</v>
      </c>
      <c r="C84" s="44">
        <v>62126.36</v>
      </c>
    </row>
    <row r="85" spans="1:3" s="11" customFormat="1">
      <c r="A85" s="10"/>
      <c r="B85" s="43"/>
      <c r="C85" s="29">
        <v>62126.36</v>
      </c>
    </row>
    <row r="86" spans="1:3" s="11" customFormat="1">
      <c r="A86" s="10"/>
      <c r="B86" s="43" t="s">
        <v>49</v>
      </c>
      <c r="C86" s="44">
        <v>46401.63</v>
      </c>
    </row>
    <row r="87" spans="1:3" s="11" customFormat="1">
      <c r="A87" s="10"/>
      <c r="B87" s="43"/>
      <c r="C87" s="29">
        <v>46401.63</v>
      </c>
    </row>
    <row r="88" spans="1:3" s="11" customFormat="1">
      <c r="A88" s="10"/>
      <c r="B88" s="43" t="s">
        <v>50</v>
      </c>
      <c r="C88" s="44">
        <v>88392.15</v>
      </c>
    </row>
    <row r="89" spans="1:3" s="11" customFormat="1">
      <c r="A89" s="10"/>
      <c r="B89" s="46"/>
      <c r="C89" s="29">
        <v>88392.15</v>
      </c>
    </row>
    <row r="90" spans="1:3" s="11" customFormat="1" ht="20.25">
      <c r="A90" s="10">
        <v>17</v>
      </c>
      <c r="B90" s="19" t="s">
        <v>26</v>
      </c>
      <c r="C90" s="48">
        <f>SUM(C92+C94)</f>
        <v>899800</v>
      </c>
    </row>
    <row r="91" spans="1:3" s="11" customFormat="1">
      <c r="A91" s="10"/>
      <c r="B91" s="43" t="s">
        <v>51</v>
      </c>
      <c r="C91" s="44">
        <v>484000</v>
      </c>
    </row>
    <row r="92" spans="1:3" s="11" customFormat="1">
      <c r="A92" s="10"/>
      <c r="B92" s="43"/>
      <c r="C92" s="29">
        <v>484000</v>
      </c>
    </row>
    <row r="93" spans="1:3" s="11" customFormat="1">
      <c r="A93" s="10"/>
      <c r="B93" s="43" t="s">
        <v>44</v>
      </c>
      <c r="C93" s="44">
        <v>415800</v>
      </c>
    </row>
    <row r="94" spans="1:3" s="11" customFormat="1">
      <c r="A94" s="10"/>
      <c r="B94" s="47"/>
      <c r="C94" s="29">
        <v>415800</v>
      </c>
    </row>
    <row r="95" spans="1:3" s="11" customFormat="1" ht="36">
      <c r="A95" s="10">
        <v>18</v>
      </c>
      <c r="B95" s="19" t="s">
        <v>27</v>
      </c>
      <c r="C95" s="20">
        <v>0</v>
      </c>
    </row>
    <row r="96" spans="1:3" s="18" customFormat="1">
      <c r="A96" s="17">
        <v>19</v>
      </c>
      <c r="B96" s="24" t="s">
        <v>28</v>
      </c>
      <c r="C96" s="25">
        <v>0</v>
      </c>
    </row>
    <row r="97" spans="1:3" s="11" customFormat="1">
      <c r="A97" s="10">
        <v>20</v>
      </c>
      <c r="B97" s="19" t="s">
        <v>19</v>
      </c>
      <c r="C97" s="27">
        <v>0</v>
      </c>
    </row>
    <row r="98" spans="1:3" s="11" customFormat="1">
      <c r="A98" s="10">
        <v>21</v>
      </c>
      <c r="B98" s="19" t="s">
        <v>31</v>
      </c>
      <c r="C98" s="28">
        <f>SUM(C101+C118+C121+C125+C127+C129+C133+C135+C155+C159+C161+C163+C168+C170+C172+C177+C181+C186+C188)</f>
        <v>7017349.46</v>
      </c>
    </row>
    <row r="99" spans="1:3" s="11" customFormat="1">
      <c r="A99" s="10"/>
      <c r="B99" s="43" t="s">
        <v>52</v>
      </c>
      <c r="C99" s="44">
        <v>1485</v>
      </c>
    </row>
    <row r="100" spans="1:3" s="11" customFormat="1">
      <c r="A100" s="10"/>
      <c r="B100" s="43" t="s">
        <v>52</v>
      </c>
      <c r="C100" s="44">
        <v>14498</v>
      </c>
    </row>
    <row r="101" spans="1:3" s="11" customFormat="1">
      <c r="A101" s="10"/>
      <c r="B101" s="43"/>
      <c r="C101" s="29">
        <f>SUM(C99:C100)</f>
        <v>15983</v>
      </c>
    </row>
    <row r="102" spans="1:3" s="11" customFormat="1">
      <c r="A102" s="10"/>
      <c r="B102" s="43" t="s">
        <v>53</v>
      </c>
      <c r="C102" s="44">
        <v>8239</v>
      </c>
    </row>
    <row r="103" spans="1:3" s="11" customFormat="1">
      <c r="A103" s="10"/>
      <c r="B103" s="43" t="s">
        <v>53</v>
      </c>
      <c r="C103" s="44">
        <v>64574.400000000001</v>
      </c>
    </row>
    <row r="104" spans="1:3" s="11" customFormat="1">
      <c r="A104" s="10"/>
      <c r="B104" s="43" t="s">
        <v>53</v>
      </c>
      <c r="C104" s="44">
        <v>21241</v>
      </c>
    </row>
    <row r="105" spans="1:3" s="11" customFormat="1">
      <c r="A105" s="10"/>
      <c r="B105" s="43" t="s">
        <v>53</v>
      </c>
      <c r="C105" s="44">
        <v>11261.25</v>
      </c>
    </row>
    <row r="106" spans="1:3" s="11" customFormat="1">
      <c r="A106" s="10"/>
      <c r="B106" s="43" t="s">
        <v>53</v>
      </c>
      <c r="C106" s="44">
        <v>42046.400000000001</v>
      </c>
    </row>
    <row r="107" spans="1:3" s="11" customFormat="1">
      <c r="A107" s="10"/>
      <c r="B107" s="43" t="s">
        <v>53</v>
      </c>
      <c r="C107" s="44">
        <v>24261.599999999999</v>
      </c>
    </row>
    <row r="108" spans="1:3" s="11" customFormat="1">
      <c r="A108" s="10"/>
      <c r="B108" s="43" t="s">
        <v>53</v>
      </c>
      <c r="C108" s="44">
        <v>4504.5</v>
      </c>
    </row>
    <row r="109" spans="1:3" s="11" customFormat="1">
      <c r="A109" s="10"/>
      <c r="B109" s="43" t="s">
        <v>53</v>
      </c>
      <c r="C109" s="44">
        <v>33581.9</v>
      </c>
    </row>
    <row r="110" spans="1:3" s="11" customFormat="1">
      <c r="A110" s="10"/>
      <c r="B110" s="43" t="s">
        <v>53</v>
      </c>
      <c r="C110" s="44">
        <v>23102.2</v>
      </c>
    </row>
    <row r="111" spans="1:3" s="11" customFormat="1">
      <c r="A111" s="10"/>
      <c r="B111" s="43" t="s">
        <v>53</v>
      </c>
      <c r="C111" s="44">
        <v>5491.2</v>
      </c>
    </row>
    <row r="112" spans="1:3" s="11" customFormat="1">
      <c r="A112" s="10"/>
      <c r="B112" s="43" t="s">
        <v>53</v>
      </c>
      <c r="C112" s="44">
        <v>37425.199999999997</v>
      </c>
    </row>
    <row r="113" spans="1:3" s="11" customFormat="1">
      <c r="A113" s="10"/>
      <c r="B113" s="43" t="s">
        <v>53</v>
      </c>
      <c r="C113" s="44">
        <v>24073.5</v>
      </c>
    </row>
    <row r="114" spans="1:3" s="11" customFormat="1">
      <c r="A114" s="10"/>
      <c r="B114" s="43" t="s">
        <v>53</v>
      </c>
      <c r="C114" s="44">
        <v>13513.5</v>
      </c>
    </row>
    <row r="115" spans="1:3" s="11" customFormat="1">
      <c r="A115" s="10"/>
      <c r="B115" s="43" t="s">
        <v>53</v>
      </c>
      <c r="C115" s="44">
        <v>20700.900000000001</v>
      </c>
    </row>
    <row r="116" spans="1:3" s="11" customFormat="1">
      <c r="A116" s="10"/>
      <c r="B116" s="43" t="s">
        <v>53</v>
      </c>
      <c r="C116" s="44">
        <v>21702.400000000001</v>
      </c>
    </row>
    <row r="117" spans="1:3" s="11" customFormat="1">
      <c r="A117" s="10"/>
      <c r="B117" s="43" t="s">
        <v>53</v>
      </c>
      <c r="C117" s="44">
        <v>4504.5</v>
      </c>
    </row>
    <row r="118" spans="1:3" s="11" customFormat="1">
      <c r="A118" s="10"/>
      <c r="B118" s="43"/>
      <c r="C118" s="29">
        <f>SUM(C102:C117)</f>
        <v>360223.45000000007</v>
      </c>
    </row>
    <row r="119" spans="1:3" s="11" customFormat="1">
      <c r="A119" s="10"/>
      <c r="B119" s="43" t="s">
        <v>54</v>
      </c>
      <c r="C119" s="44">
        <v>3882</v>
      </c>
    </row>
    <row r="120" spans="1:3" s="11" customFormat="1">
      <c r="A120" s="10"/>
      <c r="B120" s="43" t="s">
        <v>54</v>
      </c>
      <c r="C120" s="44">
        <v>8208</v>
      </c>
    </row>
    <row r="121" spans="1:3" s="11" customFormat="1">
      <c r="A121" s="10"/>
      <c r="B121" s="43"/>
      <c r="C121" s="29">
        <f>SUM(C119:C120)</f>
        <v>12090</v>
      </c>
    </row>
    <row r="122" spans="1:3" s="11" customFormat="1">
      <c r="A122" s="10"/>
      <c r="B122" s="43" t="s">
        <v>55</v>
      </c>
      <c r="C122" s="44">
        <v>97152</v>
      </c>
    </row>
    <row r="123" spans="1:3" s="11" customFormat="1">
      <c r="A123" s="10"/>
      <c r="B123" s="43" t="s">
        <v>55</v>
      </c>
      <c r="C123" s="44">
        <v>62480</v>
      </c>
    </row>
    <row r="124" spans="1:3" s="11" customFormat="1">
      <c r="A124" s="10"/>
      <c r="B124" s="43" t="s">
        <v>55</v>
      </c>
      <c r="C124" s="44">
        <v>12760</v>
      </c>
    </row>
    <row r="125" spans="1:3" s="11" customFormat="1">
      <c r="A125" s="10"/>
      <c r="B125" s="43"/>
      <c r="C125" s="29">
        <f>SUM(C122:C124)</f>
        <v>172392</v>
      </c>
    </row>
    <row r="126" spans="1:3" s="11" customFormat="1">
      <c r="A126" s="10"/>
      <c r="B126" s="43" t="s">
        <v>56</v>
      </c>
      <c r="C126" s="44">
        <v>112320</v>
      </c>
    </row>
    <row r="127" spans="1:3" s="11" customFormat="1">
      <c r="A127" s="10"/>
      <c r="B127" s="43"/>
      <c r="C127" s="29">
        <v>112320</v>
      </c>
    </row>
    <row r="128" spans="1:3" s="11" customFormat="1">
      <c r="A128" s="10"/>
      <c r="B128" s="43" t="s">
        <v>57</v>
      </c>
      <c r="C128" s="44">
        <v>173580</v>
      </c>
    </row>
    <row r="129" spans="1:3" s="11" customFormat="1">
      <c r="A129" s="10"/>
      <c r="B129" s="43"/>
      <c r="C129" s="29">
        <v>173580</v>
      </c>
    </row>
    <row r="130" spans="1:3" s="11" customFormat="1">
      <c r="A130" s="10"/>
      <c r="B130" s="43" t="s">
        <v>58</v>
      </c>
      <c r="C130" s="44">
        <v>43830</v>
      </c>
    </row>
    <row r="131" spans="1:3" s="11" customFormat="1">
      <c r="A131" s="10"/>
      <c r="B131" s="43" t="s">
        <v>58</v>
      </c>
      <c r="C131" s="44">
        <v>17236.2</v>
      </c>
    </row>
    <row r="132" spans="1:3" s="11" customFormat="1">
      <c r="A132" s="10"/>
      <c r="B132" s="43" t="s">
        <v>58</v>
      </c>
      <c r="C132" s="44">
        <v>39000</v>
      </c>
    </row>
    <row r="133" spans="1:3" s="11" customFormat="1">
      <c r="A133" s="10"/>
      <c r="B133" s="43"/>
      <c r="C133" s="29">
        <f>SUM(C130:C132)</f>
        <v>100066.2</v>
      </c>
    </row>
    <row r="134" spans="1:3" s="11" customFormat="1">
      <c r="A134" s="10"/>
      <c r="B134" s="43" t="s">
        <v>59</v>
      </c>
      <c r="C134" s="44">
        <v>81000</v>
      </c>
    </row>
    <row r="135" spans="1:3" s="11" customFormat="1">
      <c r="A135" s="10"/>
      <c r="B135" s="43"/>
      <c r="C135" s="29">
        <v>81000</v>
      </c>
    </row>
    <row r="136" spans="1:3" s="11" customFormat="1">
      <c r="A136" s="10"/>
      <c r="B136" s="43" t="s">
        <v>60</v>
      </c>
      <c r="C136" s="44">
        <v>805793.88</v>
      </c>
    </row>
    <row r="137" spans="1:3" s="11" customFormat="1">
      <c r="A137" s="10"/>
      <c r="B137" s="43" t="s">
        <v>60</v>
      </c>
      <c r="C137" s="44">
        <v>610966.56000000006</v>
      </c>
    </row>
    <row r="138" spans="1:3" s="11" customFormat="1">
      <c r="A138" s="10"/>
      <c r="B138" s="43" t="s">
        <v>60</v>
      </c>
      <c r="C138" s="44">
        <v>728033.2</v>
      </c>
    </row>
    <row r="139" spans="1:3" s="11" customFormat="1">
      <c r="A139" s="10"/>
      <c r="B139" s="43" t="s">
        <v>60</v>
      </c>
      <c r="C139" s="44">
        <v>48727.78</v>
      </c>
    </row>
    <row r="140" spans="1:3" s="11" customFormat="1">
      <c r="A140" s="10"/>
      <c r="B140" s="43" t="s">
        <v>60</v>
      </c>
      <c r="C140" s="44">
        <v>121881.60000000001</v>
      </c>
    </row>
    <row r="141" spans="1:3" s="11" customFormat="1">
      <c r="A141" s="10"/>
      <c r="B141" s="43" t="s">
        <v>60</v>
      </c>
      <c r="C141" s="44">
        <v>46440</v>
      </c>
    </row>
    <row r="142" spans="1:3" s="11" customFormat="1">
      <c r="A142" s="10"/>
      <c r="B142" s="43" t="s">
        <v>60</v>
      </c>
      <c r="C142" s="44">
        <v>102540.22</v>
      </c>
    </row>
    <row r="143" spans="1:3" s="11" customFormat="1">
      <c r="A143" s="10"/>
      <c r="B143" s="43" t="s">
        <v>60</v>
      </c>
      <c r="C143" s="44">
        <v>16560</v>
      </c>
    </row>
    <row r="144" spans="1:3" s="11" customFormat="1">
      <c r="A144" s="10"/>
      <c r="B144" s="43" t="s">
        <v>60</v>
      </c>
      <c r="C144" s="44">
        <v>51491.88</v>
      </c>
    </row>
    <row r="145" spans="1:3" s="11" customFormat="1">
      <c r="A145" s="10"/>
      <c r="B145" s="43" t="s">
        <v>60</v>
      </c>
      <c r="C145" s="44">
        <v>214050.43</v>
      </c>
    </row>
    <row r="146" spans="1:3" s="11" customFormat="1">
      <c r="A146" s="10"/>
      <c r="B146" s="43" t="s">
        <v>60</v>
      </c>
      <c r="C146" s="44">
        <v>74520</v>
      </c>
    </row>
    <row r="147" spans="1:3" s="11" customFormat="1">
      <c r="A147" s="10"/>
      <c r="B147" s="43" t="s">
        <v>60</v>
      </c>
      <c r="C147" s="44">
        <v>148310.64000000001</v>
      </c>
    </row>
    <row r="148" spans="1:3" s="11" customFormat="1">
      <c r="A148" s="10"/>
      <c r="B148" s="43" t="s">
        <v>60</v>
      </c>
      <c r="C148" s="44">
        <v>15829.98</v>
      </c>
    </row>
    <row r="149" spans="1:3" s="11" customFormat="1">
      <c r="A149" s="10"/>
      <c r="B149" s="43" t="s">
        <v>60</v>
      </c>
      <c r="C149" s="44">
        <v>43050.239999999998</v>
      </c>
    </row>
    <row r="150" spans="1:3" s="11" customFormat="1">
      <c r="A150" s="10"/>
      <c r="B150" s="43" t="s">
        <v>60</v>
      </c>
      <c r="C150" s="44">
        <v>92268.35</v>
      </c>
    </row>
    <row r="151" spans="1:3" s="11" customFormat="1">
      <c r="A151" s="10"/>
      <c r="B151" s="43" t="s">
        <v>60</v>
      </c>
      <c r="C151" s="44">
        <v>19201.86</v>
      </c>
    </row>
    <row r="152" spans="1:3" s="11" customFormat="1">
      <c r="A152" s="10"/>
      <c r="B152" s="43" t="s">
        <v>60</v>
      </c>
      <c r="C152" s="44">
        <v>93778.8</v>
      </c>
    </row>
    <row r="153" spans="1:3" s="11" customFormat="1">
      <c r="A153" s="10"/>
      <c r="B153" s="43" t="s">
        <v>60</v>
      </c>
      <c r="C153" s="44">
        <v>18492</v>
      </c>
    </row>
    <row r="154" spans="1:3" s="11" customFormat="1">
      <c r="A154" s="10"/>
      <c r="B154" s="43" t="s">
        <v>60</v>
      </c>
      <c r="C154" s="44">
        <v>230334.02</v>
      </c>
    </row>
    <row r="155" spans="1:3" s="11" customFormat="1">
      <c r="A155" s="10"/>
      <c r="B155" s="43"/>
      <c r="C155" s="29">
        <f>SUM(C136:C154)</f>
        <v>3482271.44</v>
      </c>
    </row>
    <row r="156" spans="1:3" s="11" customFormat="1">
      <c r="A156" s="10"/>
      <c r="B156" s="43" t="s">
        <v>61</v>
      </c>
      <c r="C156" s="44">
        <v>11982</v>
      </c>
    </row>
    <row r="157" spans="1:3" s="11" customFormat="1">
      <c r="A157" s="10"/>
      <c r="B157" s="43" t="s">
        <v>61</v>
      </c>
      <c r="C157" s="44">
        <v>10230</v>
      </c>
    </row>
    <row r="158" spans="1:3" s="11" customFormat="1">
      <c r="A158" s="10"/>
      <c r="B158" s="43" t="s">
        <v>61</v>
      </c>
      <c r="C158" s="44">
        <v>4438.5</v>
      </c>
    </row>
    <row r="159" spans="1:3" s="11" customFormat="1">
      <c r="A159" s="10"/>
      <c r="B159" s="43"/>
      <c r="C159" s="29">
        <f>SUM(C156:C158)</f>
        <v>26650.5</v>
      </c>
    </row>
    <row r="160" spans="1:3" s="11" customFormat="1">
      <c r="A160" s="10"/>
      <c r="B160" s="43" t="s">
        <v>44</v>
      </c>
      <c r="C160" s="44">
        <v>75900</v>
      </c>
    </row>
    <row r="161" spans="1:3" s="11" customFormat="1">
      <c r="A161" s="10"/>
      <c r="B161" s="43"/>
      <c r="C161" s="29">
        <v>75900</v>
      </c>
    </row>
    <row r="162" spans="1:3" s="11" customFormat="1">
      <c r="A162" s="10"/>
      <c r="B162" s="43" t="s">
        <v>62</v>
      </c>
      <c r="C162" s="44">
        <v>163200</v>
      </c>
    </row>
    <row r="163" spans="1:3" s="11" customFormat="1">
      <c r="A163" s="10"/>
      <c r="B163" s="43"/>
      <c r="C163" s="29">
        <v>163200</v>
      </c>
    </row>
    <row r="164" spans="1:3" s="11" customFormat="1">
      <c r="A164" s="10"/>
      <c r="B164" s="43" t="s">
        <v>63</v>
      </c>
      <c r="C164" s="44">
        <v>331610.40000000002</v>
      </c>
    </row>
    <row r="165" spans="1:3" s="11" customFormat="1">
      <c r="A165" s="10"/>
      <c r="B165" s="43" t="s">
        <v>63</v>
      </c>
      <c r="C165" s="44">
        <v>50358</v>
      </c>
    </row>
    <row r="166" spans="1:3" s="11" customFormat="1">
      <c r="A166" s="10"/>
      <c r="B166" s="43" t="s">
        <v>63</v>
      </c>
      <c r="C166" s="44">
        <v>116740.8</v>
      </c>
    </row>
    <row r="167" spans="1:3" s="11" customFormat="1">
      <c r="A167" s="10"/>
      <c r="B167" s="43" t="s">
        <v>63</v>
      </c>
      <c r="C167" s="44">
        <v>36478.199999999997</v>
      </c>
    </row>
    <row r="168" spans="1:3" s="11" customFormat="1">
      <c r="A168" s="10"/>
      <c r="B168" s="43"/>
      <c r="C168" s="29">
        <f>SUM(C164:C167)</f>
        <v>535187.4</v>
      </c>
    </row>
    <row r="169" spans="1:3" s="11" customFormat="1">
      <c r="A169" s="10"/>
      <c r="B169" s="43" t="s">
        <v>64</v>
      </c>
      <c r="C169" s="44">
        <v>16800</v>
      </c>
    </row>
    <row r="170" spans="1:3" s="11" customFormat="1">
      <c r="A170" s="10"/>
      <c r="B170" s="43"/>
      <c r="C170" s="29">
        <v>16800</v>
      </c>
    </row>
    <row r="171" spans="1:3" s="11" customFormat="1">
      <c r="A171" s="10"/>
      <c r="B171" s="43" t="s">
        <v>65</v>
      </c>
      <c r="C171" s="44">
        <v>1128</v>
      </c>
    </row>
    <row r="172" spans="1:3" s="11" customFormat="1">
      <c r="A172" s="10"/>
      <c r="B172" s="43"/>
      <c r="C172" s="29">
        <v>1128</v>
      </c>
    </row>
    <row r="173" spans="1:3" s="11" customFormat="1">
      <c r="A173" s="10"/>
      <c r="B173" s="43" t="s">
        <v>66</v>
      </c>
      <c r="C173" s="44">
        <v>57608.4</v>
      </c>
    </row>
    <row r="174" spans="1:3" s="11" customFormat="1">
      <c r="A174" s="10"/>
      <c r="B174" s="43" t="s">
        <v>66</v>
      </c>
      <c r="C174" s="44">
        <v>171079.2</v>
      </c>
    </row>
    <row r="175" spans="1:3" s="11" customFormat="1">
      <c r="A175" s="10"/>
      <c r="B175" s="43" t="s">
        <v>66</v>
      </c>
      <c r="C175" s="44">
        <v>244399.2</v>
      </c>
    </row>
    <row r="176" spans="1:3" s="11" customFormat="1">
      <c r="A176" s="10"/>
      <c r="B176" s="43" t="s">
        <v>66</v>
      </c>
      <c r="C176" s="44">
        <v>123946.8</v>
      </c>
    </row>
    <row r="177" spans="1:3" s="11" customFormat="1">
      <c r="A177" s="10"/>
      <c r="B177" s="43"/>
      <c r="C177" s="29">
        <f>SUM(C173:C176)</f>
        <v>597033.60000000009</v>
      </c>
    </row>
    <row r="178" spans="1:3" s="11" customFormat="1">
      <c r="A178" s="10"/>
      <c r="B178" s="43" t="s">
        <v>46</v>
      </c>
      <c r="C178" s="44">
        <v>314455.2</v>
      </c>
    </row>
    <row r="179" spans="1:3" s="11" customFormat="1">
      <c r="A179" s="10"/>
      <c r="B179" s="43" t="s">
        <v>46</v>
      </c>
      <c r="C179" s="44">
        <v>202843.17</v>
      </c>
    </row>
    <row r="180" spans="1:3" s="11" customFormat="1">
      <c r="A180" s="10"/>
      <c r="B180" s="43" t="s">
        <v>46</v>
      </c>
      <c r="C180" s="44">
        <v>4224</v>
      </c>
    </row>
    <row r="181" spans="1:3" s="11" customFormat="1">
      <c r="A181" s="10"/>
      <c r="B181" s="43"/>
      <c r="C181" s="29">
        <f>SUM(C178:C180)</f>
        <v>521522.37</v>
      </c>
    </row>
    <row r="182" spans="1:3" s="11" customFormat="1">
      <c r="A182" s="10"/>
      <c r="B182" s="43" t="s">
        <v>67</v>
      </c>
      <c r="C182" s="44">
        <v>322736</v>
      </c>
    </row>
    <row r="183" spans="1:3" s="11" customFormat="1">
      <c r="A183" s="10"/>
      <c r="B183" s="43" t="s">
        <v>67</v>
      </c>
      <c r="C183" s="44">
        <v>162840</v>
      </c>
    </row>
    <row r="184" spans="1:3" s="11" customFormat="1">
      <c r="A184" s="10"/>
      <c r="B184" s="43" t="s">
        <v>67</v>
      </c>
      <c r="C184" s="44">
        <v>12017.5</v>
      </c>
    </row>
    <row r="185" spans="1:3" s="11" customFormat="1">
      <c r="A185" s="10"/>
      <c r="B185" s="43" t="s">
        <v>67</v>
      </c>
      <c r="C185" s="44">
        <v>13008</v>
      </c>
    </row>
    <row r="186" spans="1:3" s="11" customFormat="1">
      <c r="A186" s="10"/>
      <c r="B186" s="43"/>
      <c r="C186" s="29">
        <f>SUM(C182:C185)</f>
        <v>510601.5</v>
      </c>
    </row>
    <row r="187" spans="1:3" s="11" customFormat="1">
      <c r="A187" s="10"/>
      <c r="B187" s="43" t="s">
        <v>68</v>
      </c>
      <c r="C187" s="44">
        <v>59400</v>
      </c>
    </row>
    <row r="188" spans="1:3" s="11" customFormat="1">
      <c r="A188" s="10"/>
      <c r="B188" s="19"/>
      <c r="C188" s="29">
        <v>59400</v>
      </c>
    </row>
    <row r="189" spans="1:3" s="11" customFormat="1">
      <c r="A189" s="10">
        <v>22</v>
      </c>
      <c r="B189" s="19" t="s">
        <v>30</v>
      </c>
      <c r="C189" s="29">
        <v>0</v>
      </c>
    </row>
    <row r="190" spans="1:3" s="11" customFormat="1">
      <c r="A190" s="10">
        <v>23</v>
      </c>
      <c r="B190" s="19" t="s">
        <v>32</v>
      </c>
      <c r="C190" s="20">
        <v>0</v>
      </c>
    </row>
    <row r="191" spans="1:3" s="11" customFormat="1">
      <c r="A191" s="10">
        <v>24</v>
      </c>
      <c r="B191" s="19" t="s">
        <v>29</v>
      </c>
      <c r="C191" s="30">
        <v>0</v>
      </c>
    </row>
    <row r="192" spans="1:3" s="11" customFormat="1">
      <c r="A192" s="10">
        <v>25</v>
      </c>
      <c r="B192" s="19" t="s">
        <v>36</v>
      </c>
      <c r="C192" s="20">
        <v>0</v>
      </c>
    </row>
    <row r="193" spans="1:3" s="11" customFormat="1">
      <c r="A193" s="10">
        <v>26</v>
      </c>
      <c r="B193" s="19" t="s">
        <v>22</v>
      </c>
      <c r="C193" s="20">
        <v>0</v>
      </c>
    </row>
    <row r="194" spans="1:3" s="11" customFormat="1">
      <c r="A194" s="10">
        <v>27</v>
      </c>
      <c r="B194" s="19" t="s">
        <v>21</v>
      </c>
      <c r="C194" s="20">
        <v>0</v>
      </c>
    </row>
    <row r="195" spans="1:3" s="11" customFormat="1">
      <c r="A195" s="10">
        <v>28</v>
      </c>
      <c r="B195" s="19" t="s">
        <v>33</v>
      </c>
      <c r="C195" s="20">
        <v>0</v>
      </c>
    </row>
    <row r="196" spans="1:3" s="11" customFormat="1">
      <c r="A196" s="10">
        <v>29</v>
      </c>
      <c r="B196" s="19" t="s">
        <v>35</v>
      </c>
      <c r="C196" s="20">
        <v>0</v>
      </c>
    </row>
    <row r="197" spans="1:3" s="11" customFormat="1">
      <c r="A197" s="10">
        <v>30</v>
      </c>
      <c r="B197" s="19" t="s">
        <v>11</v>
      </c>
      <c r="C197" s="20">
        <v>0</v>
      </c>
    </row>
    <row r="198" spans="1:3" s="11" customFormat="1">
      <c r="A198" s="10">
        <v>31</v>
      </c>
      <c r="B198" s="19" t="s">
        <v>17</v>
      </c>
      <c r="C198" s="20">
        <v>0</v>
      </c>
    </row>
    <row r="199" spans="1:3" s="11" customFormat="1">
      <c r="A199" s="10">
        <v>32</v>
      </c>
      <c r="B199" s="19" t="s">
        <v>16</v>
      </c>
      <c r="C199" s="20">
        <v>0</v>
      </c>
    </row>
    <row r="200" spans="1:3" s="11" customFormat="1" ht="24" customHeight="1">
      <c r="A200" s="10">
        <v>33</v>
      </c>
      <c r="B200" s="12" t="s">
        <v>12</v>
      </c>
      <c r="C200" s="30">
        <f>SUM(C188+C186+C181+C177+C172+C170+C168+C163+C161+C159+C155+C135+C133+C129+C127+C125+C121+C118+C101+C94+C92+C89+C87+C85+C81+C78+C74+C72+C69+C60+C52+C41+C38+C26+C24+C22)</f>
        <v>11583754.26</v>
      </c>
    </row>
    <row r="201" spans="1:3">
      <c r="C201" s="26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6" customWidth="1"/>
    <col min="2" max="3" width="15.28515625" style="16" customWidth="1"/>
    <col min="4" max="4" width="17" style="16" customWidth="1"/>
  </cols>
  <sheetData>
    <row r="2" spans="1:4">
      <c r="A2" s="16">
        <v>2040164.4</v>
      </c>
      <c r="B2" s="16">
        <v>80682.25</v>
      </c>
      <c r="C2" s="16">
        <v>369819</v>
      </c>
      <c r="D2" s="16">
        <v>6472570.25</v>
      </c>
    </row>
    <row r="3" spans="1:4">
      <c r="A3" s="16">
        <v>320917.92</v>
      </c>
      <c r="B3" s="16">
        <v>88422.84</v>
      </c>
      <c r="D3" s="16">
        <v>1912974.24</v>
      </c>
    </row>
    <row r="4" spans="1:4">
      <c r="A4" s="16">
        <v>3522523.73</v>
      </c>
      <c r="B4" s="16">
        <v>260191.39</v>
      </c>
      <c r="D4" s="16">
        <v>429296.48</v>
      </c>
    </row>
    <row r="5" spans="1:4">
      <c r="A5" s="16">
        <v>588964.19999999995</v>
      </c>
      <c r="B5" s="16">
        <f>SUM(B2:B4)</f>
        <v>429296.48</v>
      </c>
      <c r="D5" s="16">
        <v>369819</v>
      </c>
    </row>
    <row r="6" spans="1:4">
      <c r="A6" s="16">
        <f>SUM(A2:A5)</f>
        <v>6472570.25</v>
      </c>
      <c r="D6" s="16">
        <v>726000</v>
      </c>
    </row>
    <row r="7" spans="1:4">
      <c r="D7" s="16">
        <v>2210195.9</v>
      </c>
    </row>
    <row r="8" spans="1:4">
      <c r="D8" s="16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2024-03-18T07:56:45Z</dcterms:modified>
</cp:coreProperties>
</file>