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Sheet1!$A$1:$C$118</definedName>
  </definedNames>
  <calcPr calcId="124519"/>
</workbook>
</file>

<file path=xl/calcChain.xml><?xml version="1.0" encoding="utf-8"?>
<calcChain xmlns="http://schemas.openxmlformats.org/spreadsheetml/2006/main">
  <c r="C117" i="1"/>
  <c r="B104"/>
  <c r="B62"/>
  <c r="B72"/>
  <c r="C68"/>
  <c r="B78"/>
  <c r="B95"/>
  <c r="B90"/>
  <c r="B54"/>
  <c r="B43"/>
  <c r="B36"/>
  <c r="B30"/>
  <c r="B27"/>
  <c r="B30" i="2"/>
  <c r="C31"/>
  <c r="C83" i="1" l="1"/>
  <c r="C21"/>
  <c r="C13"/>
</calcChain>
</file>

<file path=xl/sharedStrings.xml><?xml version="1.0" encoding="utf-8"?>
<sst xmlns="http://schemas.openxmlformats.org/spreadsheetml/2006/main" count="98" uniqueCount="60">
  <si>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</si>
  <si>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</si>
  <si>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</si>
  <si>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</si>
  <si>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</si>
  <si>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</si>
  <si>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</si>
  <si>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</si>
  <si>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</si>
  <si>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</si>
  <si>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</si>
  <si>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</si>
  <si>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</si>
  <si>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</si>
  <si>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</si>
  <si>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</si>
  <si>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</si>
  <si>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</si>
  <si>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</si>
  <si>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</si>
  <si>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</si>
  <si>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</si>
  <si>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</si>
  <si>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</si>
  <si>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</si>
  <si>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</si>
  <si>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</si>
  <si>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</si>
  <si>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</si>
  <si>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</si>
  <si>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</si>
  <si>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</si>
  <si>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</si>
  <si>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</si>
  <si>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</si>
  <si>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</si>
  <si>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</si>
  <si>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</si>
  <si>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</si>
  <si>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</si>
  <si>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</si>
  <si>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</si>
  <si>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Остали уградни материјал-асигнација</t>
  </si>
  <si>
    <t>Farmalogist d.o.o.</t>
  </si>
  <si>
    <t>Sopharma Trading</t>
  </si>
  <si>
    <t>VEGA DOO</t>
  </si>
  <si>
    <t>INOPHARM</t>
  </si>
  <si>
    <t>Amicus SRB d.o.o.</t>
  </si>
  <si>
    <t>MEDICA LINEA PHARM DOO</t>
  </si>
  <si>
    <t>BEOHEM-3 d.o.o.</t>
  </si>
  <si>
    <t>B. Braun Adria RSRB d.o.o.</t>
  </si>
  <si>
    <t>PHOENIX PHARMA DOO BEOGRAD</t>
  </si>
  <si>
    <t>OPTICUS DOO BEOGRAD</t>
  </si>
  <si>
    <t>FRESENIUS MEDICAL CARE SRBIJA, VRŠAC</t>
  </si>
  <si>
    <t>MEDICON DOO,DEČ</t>
  </si>
  <si>
    <t>Magna Pharmacia</t>
  </si>
  <si>
    <t>MAKLER DOO BEOGRAD</t>
  </si>
  <si>
    <t>ADOC D.O.O. Beograd</t>
  </si>
  <si>
    <t>13.12.2023.g.</t>
  </si>
  <si>
    <t>ПРОМЕНЕ НА РАЧУНУ "ОБ СТЕФАН ВИСОКИ"SMED.PALANKA  840-0000000211661-10 ИЗВОД БР.74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</si>
</sst>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1" xfId="0" applyNumberFormat="1" applyFont="1" applyBorder="1"/>
    <xf numFmtId="2" fontId="5" fillId="0" borderId="14" xfId="0" applyNumberFormat="1" applyFont="1" applyBorder="1" applyAlignment="1">
      <alignment wrapText="1"/>
    </xf>
    <xf numFmtId="4" fontId="16" fillId="0" borderId="0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horizontal="right" vertical="top"/>
    </xf>
    <xf numFmtId="0" fontId="17" fillId="0" borderId="0" xfId="0" applyFont="1" applyAlignment="1">
      <alignment vertical="top"/>
    </xf>
    <xf numFmtId="4" fontId="17" fillId="0" borderId="0" xfId="0" applyNumberFormat="1" applyFont="1" applyAlignment="1">
      <alignment horizontal="right" vertical="top"/>
    </xf>
    <xf numFmtId="4" fontId="16" fillId="0" borderId="13" xfId="0" applyNumberFormat="1" applyFont="1" applyBorder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2" fontId="5" fillId="0" borderId="15" xfId="0" applyNumberFormat="1" applyFont="1" applyBorder="1" applyAlignment="1">
      <alignment wrapText="1"/>
    </xf>
    <xf numFmtId="4" fontId="16" fillId="0" borderId="13" xfId="0" applyNumberFormat="1" applyFont="1" applyBorder="1" applyAlignment="1">
      <alignment vertical="top"/>
    </xf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showGridLines="0" tabSelected="1" view="pageBreakPreview" zoomScaleSheetLayoutView="100" workbookViewId="0">
      <selection sqref="A1:C3"/>
    </sheetView>
  </sheetViews>
  <sheetFormatPr defaultRowHeight="18"/>
  <cols>
    <col min="1" max="1" width="30.5703125" customWidth="1"/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51" t="s">
        <v>59</v>
      </c>
      <c r="B1" s="52"/>
      <c r="C1" s="53"/>
      <c r="E1" s="4"/>
      <c r="F1" s="6"/>
      <c r="G1" s="4"/>
      <c r="H1" s="6"/>
    </row>
    <row r="2" spans="1:8" s="1" customFormat="1" ht="39" customHeight="1">
      <c r="A2" s="54"/>
      <c r="B2" s="55"/>
      <c r="C2" s="56"/>
      <c r="F2" s="7"/>
      <c r="H2" s="7"/>
    </row>
    <row r="3" spans="1:8" s="2" customFormat="1" ht="23.25" customHeight="1">
      <c r="A3" s="57"/>
      <c r="B3" s="58"/>
      <c r="C3" s="59"/>
      <c r="F3" s="8"/>
      <c r="H3" s="8"/>
    </row>
    <row r="4" spans="1:8" s="2" customFormat="1" ht="24.75" customHeight="1">
      <c r="B4" s="13"/>
      <c r="C4" s="29" t="s">
        <v>58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3">
        <v>10384154.17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4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4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3">
        <v>10384154.17</v>
      </c>
      <c r="F12" s="8"/>
      <c r="H12" s="8"/>
    </row>
    <row r="13" spans="1:8" s="2" customFormat="1" hidden="1">
      <c r="B13" s="15"/>
      <c r="C13" s="35">
        <f>SUM(C8:C12)</f>
        <v>10384154.17</v>
      </c>
      <c r="F13" s="8"/>
      <c r="H13" s="8"/>
    </row>
    <row r="14" spans="1:8" s="2" customFormat="1">
      <c r="A14" s="12">
        <v>8</v>
      </c>
      <c r="B14" s="28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5" t="s">
        <v>9</v>
      </c>
      <c r="C15" s="8">
        <v>0</v>
      </c>
    </row>
    <row r="16" spans="1:8" s="2" customFormat="1" ht="23.25" customHeight="1">
      <c r="B16" s="60" t="s">
        <v>10</v>
      </c>
      <c r="C16" s="61"/>
      <c r="F16" s="8"/>
      <c r="H16" s="8"/>
    </row>
    <row r="17" spans="1:8" s="2" customFormat="1" ht="24" customHeight="1">
      <c r="A17" s="3">
        <v>10</v>
      </c>
      <c r="B17" s="15" t="s">
        <v>34</v>
      </c>
      <c r="C17" s="33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6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3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3">
        <f>B54+B47+B45+B43+B40+B38+B36+B30+B27</f>
        <v>2930614.3</v>
      </c>
      <c r="F21" s="8"/>
      <c r="H21" s="8"/>
    </row>
    <row r="22" spans="1:8" s="44" customFormat="1" ht="15">
      <c r="A22" s="44" t="s">
        <v>43</v>
      </c>
      <c r="B22" s="45">
        <v>722.7</v>
      </c>
    </row>
    <row r="23" spans="1:8" s="44" customFormat="1" ht="15">
      <c r="A23" s="44" t="s">
        <v>43</v>
      </c>
      <c r="B23" s="45">
        <v>914.87</v>
      </c>
    </row>
    <row r="24" spans="1:8" s="44" customFormat="1" ht="15">
      <c r="A24" s="44" t="s">
        <v>43</v>
      </c>
      <c r="B24" s="45">
        <v>6188.6</v>
      </c>
    </row>
    <row r="25" spans="1:8" s="44" customFormat="1" ht="15">
      <c r="A25" s="44" t="s">
        <v>43</v>
      </c>
      <c r="B25" s="45">
        <v>13651.55</v>
      </c>
    </row>
    <row r="26" spans="1:8" s="44" customFormat="1" ht="15.75" thickBot="1">
      <c r="A26" s="44" t="s">
        <v>43</v>
      </c>
      <c r="B26" s="45">
        <v>356095.08</v>
      </c>
    </row>
    <row r="27" spans="1:8" s="44" customFormat="1" ht="16.5" thickBot="1">
      <c r="B27" s="46">
        <f>SUM(B22:B26)</f>
        <v>377572.80000000005</v>
      </c>
    </row>
    <row r="28" spans="1:8" s="44" customFormat="1" ht="15">
      <c r="A28" s="44" t="s">
        <v>44</v>
      </c>
      <c r="B28" s="45">
        <v>2475.66</v>
      </c>
    </row>
    <row r="29" spans="1:8" s="44" customFormat="1" ht="15.75" thickBot="1">
      <c r="A29" s="44" t="s">
        <v>44</v>
      </c>
      <c r="B29" s="45">
        <v>61996</v>
      </c>
    </row>
    <row r="30" spans="1:8" s="44" customFormat="1" ht="16.5" thickBot="1">
      <c r="B30" s="46">
        <f>SUM(B28:B29)</f>
        <v>64471.66</v>
      </c>
    </row>
    <row r="31" spans="1:8" s="44" customFormat="1" ht="15">
      <c r="A31" s="44" t="s">
        <v>45</v>
      </c>
      <c r="B31" s="45">
        <v>1167.43</v>
      </c>
    </row>
    <row r="32" spans="1:8" s="44" customFormat="1" ht="15">
      <c r="A32" s="44" t="s">
        <v>45</v>
      </c>
      <c r="B32" s="45">
        <v>10927.4</v>
      </c>
    </row>
    <row r="33" spans="1:2" s="44" customFormat="1" ht="15">
      <c r="A33" s="44" t="s">
        <v>45</v>
      </c>
      <c r="B33" s="45">
        <v>23376.87</v>
      </c>
    </row>
    <row r="34" spans="1:2" s="44" customFormat="1" ht="15">
      <c r="A34" s="44" t="s">
        <v>45</v>
      </c>
      <c r="B34" s="45">
        <v>262951.7</v>
      </c>
    </row>
    <row r="35" spans="1:2" s="44" customFormat="1" ht="15.75" thickBot="1">
      <c r="A35" s="44" t="s">
        <v>45</v>
      </c>
      <c r="B35" s="45">
        <v>476079.67</v>
      </c>
    </row>
    <row r="36" spans="1:2" s="44" customFormat="1" ht="16.5" thickBot="1">
      <c r="B36" s="46">
        <f>SUM(B31:B35)</f>
        <v>774503.07000000007</v>
      </c>
    </row>
    <row r="37" spans="1:2" s="44" customFormat="1" ht="15.75" thickBot="1">
      <c r="A37" s="44" t="s">
        <v>46</v>
      </c>
      <c r="B37" s="45">
        <v>123730.2</v>
      </c>
    </row>
    <row r="38" spans="1:2" s="44" customFormat="1" ht="16.5" thickBot="1">
      <c r="B38" s="46">
        <v>123730.2</v>
      </c>
    </row>
    <row r="39" spans="1:2" s="44" customFormat="1" ht="15.75" thickBot="1">
      <c r="A39" s="44" t="s">
        <v>47</v>
      </c>
      <c r="B39" s="45">
        <v>429000</v>
      </c>
    </row>
    <row r="40" spans="1:2" s="44" customFormat="1" ht="16.5" thickBot="1">
      <c r="B40" s="46">
        <v>429000</v>
      </c>
    </row>
    <row r="41" spans="1:2" s="44" customFormat="1" ht="15">
      <c r="A41" s="44" t="s">
        <v>48</v>
      </c>
      <c r="B41" s="45">
        <v>2555.91</v>
      </c>
    </row>
    <row r="42" spans="1:2" s="44" customFormat="1" ht="15.75" thickBot="1">
      <c r="A42" s="44" t="s">
        <v>48</v>
      </c>
      <c r="B42" s="45">
        <v>4933.34</v>
      </c>
    </row>
    <row r="43" spans="1:2" s="44" customFormat="1" ht="16.5" thickBot="1">
      <c r="B43" s="46">
        <f>SUM(B41:B42)</f>
        <v>7489.25</v>
      </c>
    </row>
    <row r="44" spans="1:2" s="44" customFormat="1" ht="15.75" thickBot="1">
      <c r="A44" s="44" t="s">
        <v>49</v>
      </c>
      <c r="B44" s="45">
        <v>199375</v>
      </c>
    </row>
    <row r="45" spans="1:2" s="44" customFormat="1" ht="16.5" thickBot="1">
      <c r="B45" s="46">
        <v>199375</v>
      </c>
    </row>
    <row r="46" spans="1:2" s="44" customFormat="1" ht="15.75" thickBot="1">
      <c r="A46" s="44" t="s">
        <v>50</v>
      </c>
      <c r="B46" s="45">
        <v>72237</v>
      </c>
    </row>
    <row r="47" spans="1:2" s="44" customFormat="1" ht="16.5" thickBot="1">
      <c r="B47" s="46">
        <v>72237</v>
      </c>
    </row>
    <row r="48" spans="1:2" s="44" customFormat="1" ht="15">
      <c r="A48" s="44" t="s">
        <v>51</v>
      </c>
      <c r="B48" s="45">
        <v>4097.72</v>
      </c>
    </row>
    <row r="49" spans="1:8" s="44" customFormat="1" ht="15">
      <c r="A49" s="44" t="s">
        <v>51</v>
      </c>
      <c r="B49" s="45">
        <v>25938</v>
      </c>
    </row>
    <row r="50" spans="1:8" s="44" customFormat="1" ht="15">
      <c r="A50" s="44" t="s">
        <v>51</v>
      </c>
      <c r="B50" s="45">
        <v>28424.89</v>
      </c>
    </row>
    <row r="51" spans="1:8" s="44" customFormat="1" ht="15">
      <c r="A51" s="44" t="s">
        <v>51</v>
      </c>
      <c r="B51" s="45">
        <v>31908.799999999999</v>
      </c>
    </row>
    <row r="52" spans="1:8" s="44" customFormat="1" ht="15">
      <c r="A52" s="44" t="s">
        <v>51</v>
      </c>
      <c r="B52" s="45">
        <v>44959.199999999997</v>
      </c>
    </row>
    <row r="53" spans="1:8" s="44" customFormat="1" ht="15.75" thickBot="1">
      <c r="A53" s="44" t="s">
        <v>51</v>
      </c>
      <c r="B53" s="45">
        <v>746906.71</v>
      </c>
    </row>
    <row r="54" spans="1:8" s="44" customFormat="1" ht="16.5" thickBot="1">
      <c r="B54" s="46">
        <f>SUM(B48:B53)</f>
        <v>882235.32</v>
      </c>
    </row>
    <row r="55" spans="1:8" s="2" customFormat="1" ht="25.5" customHeight="1">
      <c r="A55" s="3">
        <v>15</v>
      </c>
      <c r="B55" s="41" t="s">
        <v>27</v>
      </c>
      <c r="C55" s="34">
        <v>0</v>
      </c>
      <c r="F55" s="8"/>
      <c r="H55" s="8"/>
    </row>
    <row r="56" spans="1:8" s="2" customFormat="1" ht="25.5" customHeight="1">
      <c r="A56" s="3">
        <v>16</v>
      </c>
      <c r="B56" s="15" t="s">
        <v>29</v>
      </c>
      <c r="C56" s="50">
        <v>324113.94</v>
      </c>
      <c r="F56" s="8"/>
      <c r="H56" s="8"/>
    </row>
    <row r="57" spans="1:8" s="44" customFormat="1" ht="15.75" thickBot="1">
      <c r="A57" s="44" t="s">
        <v>45</v>
      </c>
      <c r="B57" s="45">
        <v>7652.48</v>
      </c>
    </row>
    <row r="58" spans="1:8" s="44" customFormat="1" ht="16.5" thickBot="1">
      <c r="B58" s="46">
        <v>7652.48</v>
      </c>
    </row>
    <row r="59" spans="1:8" s="44" customFormat="1" ht="15">
      <c r="A59" s="44" t="s">
        <v>51</v>
      </c>
      <c r="B59" s="45">
        <v>8507.14</v>
      </c>
    </row>
    <row r="60" spans="1:8" s="44" customFormat="1" ht="15">
      <c r="A60" s="44" t="s">
        <v>51</v>
      </c>
      <c r="B60" s="45">
        <v>79925.820000000007</v>
      </c>
    </row>
    <row r="61" spans="1:8" s="44" customFormat="1" ht="15.75" thickBot="1">
      <c r="A61" s="44" t="s">
        <v>51</v>
      </c>
      <c r="B61" s="45">
        <v>228028.5</v>
      </c>
    </row>
    <row r="62" spans="1:8" s="44" customFormat="1" ht="16.5" thickBot="1">
      <c r="B62" s="46">
        <f>SUM(B59:B61)</f>
        <v>316461.46000000002</v>
      </c>
    </row>
    <row r="63" spans="1:8" s="2" customFormat="1" ht="22.5" customHeight="1">
      <c r="A63" s="3">
        <v>17</v>
      </c>
      <c r="B63" s="15" t="s">
        <v>11</v>
      </c>
      <c r="C63" s="34">
        <v>0</v>
      </c>
      <c r="F63" s="8"/>
      <c r="H63" s="8"/>
    </row>
    <row r="64" spans="1:8" s="2" customFormat="1" ht="24.75" customHeight="1">
      <c r="A64" s="3">
        <v>18</v>
      </c>
      <c r="B64" s="15" t="s">
        <v>18</v>
      </c>
      <c r="C64" s="34">
        <v>0</v>
      </c>
      <c r="F64" s="8"/>
      <c r="H64" s="8"/>
    </row>
    <row r="65" spans="1:8" s="2" customFormat="1" ht="27" customHeight="1">
      <c r="A65" s="3">
        <v>19</v>
      </c>
      <c r="B65" s="15" t="s">
        <v>22</v>
      </c>
      <c r="C65" s="34">
        <v>0</v>
      </c>
      <c r="F65" s="8"/>
      <c r="H65" s="8"/>
    </row>
    <row r="66" spans="1:8" s="2" customFormat="1" ht="36" customHeight="1">
      <c r="A66" s="3">
        <v>20</v>
      </c>
      <c r="B66" s="15" t="s">
        <v>40</v>
      </c>
      <c r="C66" s="33">
        <v>0</v>
      </c>
      <c r="F66" s="8"/>
      <c r="H66" s="8"/>
    </row>
    <row r="67" spans="1:8" s="2" customFormat="1" ht="36" customHeight="1">
      <c r="A67" s="3">
        <v>21</v>
      </c>
      <c r="B67" s="15" t="s">
        <v>41</v>
      </c>
      <c r="C67" s="33">
        <v>0</v>
      </c>
      <c r="F67" s="8"/>
      <c r="H67" s="8"/>
    </row>
    <row r="68" spans="1:8" s="2" customFormat="1" ht="23.25" customHeight="1">
      <c r="A68" s="3">
        <v>22</v>
      </c>
      <c r="B68" s="15" t="s">
        <v>33</v>
      </c>
      <c r="C68" s="47">
        <f>SUM(B69:B71)</f>
        <v>297148.5</v>
      </c>
      <c r="F68" s="8"/>
      <c r="H68" s="8"/>
    </row>
    <row r="69" spans="1:8" s="44" customFormat="1" ht="15">
      <c r="A69" s="44" t="s">
        <v>56</v>
      </c>
      <c r="B69" s="45">
        <v>99049.5</v>
      </c>
    </row>
    <row r="70" spans="1:8" s="44" customFormat="1" ht="15">
      <c r="A70" s="44" t="s">
        <v>56</v>
      </c>
      <c r="B70" s="45">
        <v>99049.5</v>
      </c>
    </row>
    <row r="71" spans="1:8" s="44" customFormat="1" ht="15.75" thickBot="1">
      <c r="A71" s="44" t="s">
        <v>56</v>
      </c>
      <c r="B71" s="45">
        <v>99049.5</v>
      </c>
    </row>
    <row r="72" spans="1:8" s="44" customFormat="1" ht="16.5" thickBot="1">
      <c r="B72" s="49">
        <f>SUM(B69:B71)</f>
        <v>297148.5</v>
      </c>
    </row>
    <row r="73" spans="1:8" s="2" customFormat="1" ht="25.5" customHeight="1" thickBot="1">
      <c r="A73" s="3">
        <v>23</v>
      </c>
      <c r="B73" s="41" t="s">
        <v>28</v>
      </c>
      <c r="C73" s="46">
        <v>2300650</v>
      </c>
      <c r="F73" s="8"/>
      <c r="H73" s="8"/>
    </row>
    <row r="74" spans="1:8" s="44" customFormat="1" ht="15">
      <c r="A74" s="44" t="s">
        <v>56</v>
      </c>
      <c r="B74" s="45">
        <v>4950</v>
      </c>
    </row>
    <row r="75" spans="1:8" s="44" customFormat="1" ht="15">
      <c r="A75" s="44" t="s">
        <v>56</v>
      </c>
      <c r="B75" s="45">
        <v>392700</v>
      </c>
    </row>
    <row r="76" spans="1:8" s="44" customFormat="1" ht="15">
      <c r="A76" s="44" t="s">
        <v>56</v>
      </c>
      <c r="B76" s="45">
        <v>771100</v>
      </c>
    </row>
    <row r="77" spans="1:8" s="44" customFormat="1" ht="15.75" thickBot="1">
      <c r="A77" s="44" t="s">
        <v>56</v>
      </c>
      <c r="B77" s="45">
        <v>1131900</v>
      </c>
    </row>
    <row r="78" spans="1:8" s="44" customFormat="1" ht="16.5" thickBot="1">
      <c r="B78" s="46">
        <f>SUM(B74:B77)</f>
        <v>2300650</v>
      </c>
    </row>
    <row r="79" spans="1:8" s="2" customFormat="1" ht="22.5" customHeight="1">
      <c r="A79" s="3">
        <v>24</v>
      </c>
      <c r="B79" s="48" t="s">
        <v>42</v>
      </c>
      <c r="C79" s="34">
        <v>0</v>
      </c>
      <c r="F79" s="8"/>
      <c r="H79" s="8"/>
    </row>
    <row r="80" spans="1:8" s="2" customFormat="1" ht="22.5" customHeight="1">
      <c r="A80" s="3">
        <v>25</v>
      </c>
      <c r="B80" s="25" t="s">
        <v>39</v>
      </c>
      <c r="C80" s="47">
        <v>5929</v>
      </c>
      <c r="F80" s="8"/>
      <c r="H80" s="8"/>
    </row>
    <row r="81" spans="1:8" s="44" customFormat="1" ht="15.75" thickBot="1">
      <c r="A81" s="44" t="s">
        <v>52</v>
      </c>
      <c r="B81" s="45">
        <v>5929</v>
      </c>
    </row>
    <row r="82" spans="1:8" s="44" customFormat="1" ht="16.5" thickBot="1">
      <c r="B82" s="46">
        <v>5929</v>
      </c>
    </row>
    <row r="83" spans="1:8" s="2" customFormat="1" ht="23.25" customHeight="1">
      <c r="A83" s="3">
        <v>26</v>
      </c>
      <c r="B83" s="41" t="s">
        <v>31</v>
      </c>
      <c r="C83" s="42">
        <f>B95+B92+B90</f>
        <v>3449895.9</v>
      </c>
      <c r="F83" s="8"/>
      <c r="H83" s="8"/>
    </row>
    <row r="84" spans="1:8" s="44" customFormat="1" ht="15">
      <c r="A84" s="44" t="s">
        <v>53</v>
      </c>
      <c r="B84" s="45">
        <v>144936</v>
      </c>
    </row>
    <row r="85" spans="1:8" s="44" customFormat="1" ht="15">
      <c r="A85" s="44" t="s">
        <v>53</v>
      </c>
      <c r="B85" s="45">
        <v>159473.60000000001</v>
      </c>
    </row>
    <row r="86" spans="1:8" s="44" customFormat="1" ht="15">
      <c r="A86" s="44" t="s">
        <v>53</v>
      </c>
      <c r="B86" s="45">
        <v>208542.4</v>
      </c>
    </row>
    <row r="87" spans="1:8" s="44" customFormat="1" ht="15">
      <c r="A87" s="44" t="s">
        <v>53</v>
      </c>
      <c r="B87" s="45">
        <v>289030.5</v>
      </c>
    </row>
    <row r="88" spans="1:8" s="44" customFormat="1" ht="15">
      <c r="A88" s="44" t="s">
        <v>53</v>
      </c>
      <c r="B88" s="45">
        <v>898572.4</v>
      </c>
    </row>
    <row r="89" spans="1:8" s="44" customFormat="1" ht="15.75" thickBot="1">
      <c r="A89" s="44" t="s">
        <v>53</v>
      </c>
      <c r="B89" s="45">
        <v>1178111</v>
      </c>
    </row>
    <row r="90" spans="1:8" s="44" customFormat="1" ht="16.5" thickBot="1">
      <c r="B90" s="46">
        <f>SUM(B84:B89)</f>
        <v>2878665.9</v>
      </c>
    </row>
    <row r="91" spans="1:8" s="44" customFormat="1" ht="15.75" thickBot="1">
      <c r="A91" s="44" t="s">
        <v>54</v>
      </c>
      <c r="B91" s="45">
        <v>225720</v>
      </c>
    </row>
    <row r="92" spans="1:8" s="44" customFormat="1" ht="16.5" thickBot="1">
      <c r="B92" s="46">
        <v>225720</v>
      </c>
    </row>
    <row r="93" spans="1:8" s="44" customFormat="1" ht="15">
      <c r="A93" s="44" t="s">
        <v>55</v>
      </c>
      <c r="B93" s="45">
        <v>81510</v>
      </c>
    </row>
    <row r="94" spans="1:8" s="44" customFormat="1" ht="15.75" thickBot="1">
      <c r="A94" s="44" t="s">
        <v>55</v>
      </c>
      <c r="B94" s="45">
        <v>264000</v>
      </c>
    </row>
    <row r="95" spans="1:8" s="44" customFormat="1" ht="16.5" thickBot="1">
      <c r="B95" s="46">
        <f>SUM(B93:B94)</f>
        <v>345510</v>
      </c>
    </row>
    <row r="96" spans="1:8" s="2" customFormat="1" ht="23.25" customHeight="1">
      <c r="A96" s="3">
        <v>27</v>
      </c>
      <c r="B96" s="15" t="s">
        <v>32</v>
      </c>
      <c r="C96" s="34">
        <v>0</v>
      </c>
      <c r="F96" s="8"/>
      <c r="H96" s="8"/>
    </row>
    <row r="97" spans="1:8" s="2" customFormat="1" ht="25.5" customHeight="1">
      <c r="A97" s="3">
        <v>28</v>
      </c>
      <c r="B97" s="15" t="s">
        <v>15</v>
      </c>
      <c r="C97" s="34">
        <v>0</v>
      </c>
      <c r="F97" s="8"/>
      <c r="H97" s="8"/>
    </row>
    <row r="98" spans="1:8" s="2" customFormat="1" ht="24" customHeight="1">
      <c r="A98" s="3">
        <v>29</v>
      </c>
      <c r="B98" s="15" t="s">
        <v>17</v>
      </c>
      <c r="C98" s="50">
        <v>1075802.53</v>
      </c>
      <c r="F98" s="8"/>
      <c r="H98" s="8"/>
    </row>
    <row r="99" spans="1:8" s="44" customFormat="1" ht="15.75" thickBot="1">
      <c r="A99" s="44" t="s">
        <v>57</v>
      </c>
      <c r="B99" s="45">
        <v>70125.66</v>
      </c>
    </row>
    <row r="100" spans="1:8" s="44" customFormat="1" ht="16.5" thickBot="1">
      <c r="B100" s="46">
        <v>70125.66</v>
      </c>
    </row>
    <row r="101" spans="1:8" s="44" customFormat="1" ht="15">
      <c r="A101" s="44" t="s">
        <v>47</v>
      </c>
      <c r="B101" s="45">
        <v>23354.32</v>
      </c>
    </row>
    <row r="102" spans="1:8" s="44" customFormat="1" ht="15">
      <c r="A102" s="44" t="s">
        <v>47</v>
      </c>
      <c r="B102" s="45">
        <v>147429.59</v>
      </c>
    </row>
    <row r="103" spans="1:8" s="44" customFormat="1" ht="15.75" thickBot="1">
      <c r="A103" s="44" t="s">
        <v>47</v>
      </c>
      <c r="B103" s="45">
        <v>603119.43999999994</v>
      </c>
    </row>
    <row r="104" spans="1:8" s="44" customFormat="1" ht="16.5" thickBot="1">
      <c r="B104" s="46">
        <f>SUM(B101:B103)</f>
        <v>773903.35</v>
      </c>
    </row>
    <row r="105" spans="1:8" s="44" customFormat="1" ht="15.75" thickBot="1">
      <c r="A105" s="44" t="s">
        <v>55</v>
      </c>
      <c r="B105" s="45">
        <v>78553.2</v>
      </c>
    </row>
    <row r="106" spans="1:8" s="44" customFormat="1" ht="16.5" thickBot="1">
      <c r="B106" s="46">
        <v>78553.2</v>
      </c>
    </row>
    <row r="107" spans="1:8" s="44" customFormat="1" ht="15.75" thickBot="1">
      <c r="A107" s="44" t="s">
        <v>51</v>
      </c>
      <c r="B107" s="45">
        <v>153220.32</v>
      </c>
    </row>
    <row r="108" spans="1:8" s="44" customFormat="1" ht="16.5" thickBot="1">
      <c r="B108" s="46">
        <v>153220.32</v>
      </c>
    </row>
    <row r="109" spans="1:8" s="2" customFormat="1" ht="24.75" customHeight="1">
      <c r="A109" s="3">
        <v>30</v>
      </c>
      <c r="B109" s="15" t="s">
        <v>21</v>
      </c>
      <c r="C109" s="34">
        <v>0</v>
      </c>
      <c r="F109" s="8"/>
      <c r="H109" s="8"/>
    </row>
    <row r="110" spans="1:8" s="26" customFormat="1" ht="21" customHeight="1">
      <c r="A110" s="3">
        <v>31</v>
      </c>
      <c r="B110" s="15" t="s">
        <v>23</v>
      </c>
      <c r="C110" s="37">
        <v>0</v>
      </c>
      <c r="F110" s="27"/>
      <c r="H110" s="27"/>
    </row>
    <row r="111" spans="1:8" s="18" customFormat="1" ht="23.25" customHeight="1">
      <c r="A111" s="17">
        <v>32</v>
      </c>
      <c r="B111" s="15" t="s">
        <v>24</v>
      </c>
      <c r="C111" s="34">
        <v>0</v>
      </c>
      <c r="F111" s="19"/>
      <c r="H111" s="19"/>
    </row>
    <row r="112" spans="1:8" s="18" customFormat="1" ht="23.25" customHeight="1">
      <c r="A112" s="17">
        <v>33</v>
      </c>
      <c r="B112" s="15" t="s">
        <v>30</v>
      </c>
      <c r="C112" s="34">
        <v>0</v>
      </c>
      <c r="F112" s="19"/>
      <c r="H112" s="19"/>
    </row>
    <row r="113" spans="1:8" s="18" customFormat="1">
      <c r="A113" s="17">
        <v>34</v>
      </c>
      <c r="B113" s="15" t="s">
        <v>12</v>
      </c>
      <c r="C113" s="33">
        <v>0</v>
      </c>
      <c r="F113" s="19"/>
      <c r="H113" s="19"/>
    </row>
    <row r="114" spans="1:8" s="18" customFormat="1">
      <c r="A114" s="17">
        <v>35</v>
      </c>
      <c r="B114" s="15" t="s">
        <v>37</v>
      </c>
      <c r="C114" s="39">
        <v>0</v>
      </c>
      <c r="F114" s="19"/>
      <c r="H114" s="19"/>
    </row>
    <row r="115" spans="1:8" s="18" customFormat="1">
      <c r="A115" s="17">
        <v>36</v>
      </c>
      <c r="B115" s="15" t="s">
        <v>36</v>
      </c>
      <c r="C115" s="32">
        <v>0</v>
      </c>
      <c r="F115" s="19"/>
      <c r="H115" s="19"/>
    </row>
    <row r="116" spans="1:8" s="18" customFormat="1">
      <c r="A116" s="17">
        <v>37</v>
      </c>
      <c r="B116" s="15" t="s">
        <v>13</v>
      </c>
      <c r="C116" s="34">
        <v>0</v>
      </c>
      <c r="F116" s="19"/>
      <c r="H116" s="19"/>
    </row>
    <row r="117" spans="1:8" s="18" customFormat="1">
      <c r="A117" s="20">
        <v>38</v>
      </c>
      <c r="B117" s="25" t="s">
        <v>14</v>
      </c>
      <c r="C117" s="33">
        <f>C98+C83+C80+C73+C68+C56+C21</f>
        <v>10384154.17</v>
      </c>
      <c r="F117" s="19"/>
      <c r="H117" s="19"/>
    </row>
    <row r="118" spans="1:8" s="21" customFormat="1" ht="21.75" customHeight="1">
      <c r="A118" s="21" t="s">
        <v>16</v>
      </c>
      <c r="B118" s="15"/>
      <c r="C118" s="40"/>
      <c r="F118" s="22"/>
      <c r="H118" s="22"/>
    </row>
    <row r="119" spans="1:8" s="18" customFormat="1">
      <c r="B119" s="23"/>
      <c r="C119" s="10"/>
      <c r="F119" s="19"/>
      <c r="H119" s="19"/>
    </row>
    <row r="120" spans="1:8" s="18" customFormat="1">
      <c r="B120" s="24"/>
      <c r="C120" s="30"/>
      <c r="F120" s="19"/>
      <c r="H12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2023-12-14T06:34:27Z</dcterms:modified>
</cp:coreProperties>
</file>