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Sheet1!$A$1:$C$159</definedName>
  </definedNames>
  <calcPr calcId="124519"/>
</workbook>
</file>

<file path=xl/calcChain.xml><?xml version="1.0" encoding="utf-8"?>
<calcChain xmlns="http://schemas.openxmlformats.org/spreadsheetml/2006/main">
  <c r="C159" i="1"/>
  <c r="C140"/>
  <c r="C144"/>
  <c r="C142"/>
  <c r="C137"/>
  <c r="C122" s="1"/>
  <c r="C135"/>
  <c r="C132"/>
  <c r="C130"/>
  <c r="C117"/>
  <c r="C115"/>
  <c r="C112"/>
  <c r="C153"/>
  <c r="C107"/>
  <c r="C101"/>
  <c r="C104"/>
  <c r="C97"/>
  <c r="C93"/>
  <c r="C90"/>
  <c r="C87"/>
  <c r="C84"/>
  <c r="C69"/>
  <c r="C65"/>
  <c r="C63"/>
  <c r="C61"/>
  <c r="C59"/>
  <c r="C57"/>
  <c r="C55"/>
  <c r="C34"/>
  <c r="C41"/>
  <c r="C32"/>
  <c r="C95" l="1"/>
  <c r="C109"/>
  <c r="C85"/>
  <c r="C20"/>
  <c r="C12"/>
  <c r="D8" i="2" l="1"/>
  <c r="B5"/>
  <c r="A6"/>
</calcChain>
</file>

<file path=xl/sharedStrings.xml><?xml version="1.0" encoding="utf-8"?>
<sst xmlns="http://schemas.openxmlformats.org/spreadsheetml/2006/main" count="132" uniqueCount="60">
  <si>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</si>
  <si>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</si>
  <si>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</si>
  <si>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</si>
  <si>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</si>
  <si>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</si>
  <si>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</si>
  <si>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</si>
  <si>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</si>
  <si>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</si>
  <si>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</si>
  <si>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</si>
  <si>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</si>
  <si>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</si>
  <si>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</si>
  <si>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</si>
  <si>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</si>
  <si>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</si>
  <si>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</si>
  <si>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</si>
  <si>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</si>
  <si>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</si>
  <si>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</si>
  <si>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</si>
  <si>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</si>
  <si>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</si>
  <si>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</si>
  <si>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</si>
  <si>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</si>
  <si>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</si>
  <si>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</si>
  <si>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</si>
  <si>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</si>
  <si>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</si>
  <si>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</si>
  <si>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</si>
  <si>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</si>
  <si>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</si>
  <si>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</si>
  <si>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</si>
  <si>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Farmalogist d.o.o.</t>
  </si>
  <si>
    <t>Sopharma Trading</t>
  </si>
  <si>
    <t>UNI-CHEM BEOGRAD</t>
  </si>
  <si>
    <t>VEGA DOO</t>
  </si>
  <si>
    <t>Amicus SRB d.o.o.</t>
  </si>
  <si>
    <t>B. Braun Adria RSRB d.o.o.</t>
  </si>
  <si>
    <t>MEDIKUNION DOO</t>
  </si>
  <si>
    <t>Boehringer Ingelheim Serbia d.o.o. Beogr</t>
  </si>
  <si>
    <t>Magna Pharmacia</t>
  </si>
  <si>
    <t>BEOHEM-3 d.o.o.</t>
  </si>
  <si>
    <t>PHOENIX PHARMA DOO BEOGRAD</t>
  </si>
  <si>
    <t>MAKLER DOO BEOGRAD</t>
  </si>
  <si>
    <t>Narcissus d.o.o.</t>
  </si>
  <si>
    <t>PRIZMA TRADE doo</t>
  </si>
  <si>
    <t>FRESENIUS MEDICAL CARE SRBIJA, VRŠAC</t>
  </si>
  <si>
    <t>ECOTRADE BG DOO NIŠ</t>
  </si>
  <si>
    <t>EPS AD  BEOGRAD</t>
  </si>
  <si>
    <t>JP SRBIJAGAS NOVI SAD</t>
  </si>
  <si>
    <t>ПРОМЕНЕ НА РАЧУНУ "ОБ СТЕФАН ВИСОКИ"SMED.PALANKA  840-0000000211661-10 ИЗВОД БР.3</t>
  </si>
  <si>
    <t>05.02.2025.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</si>
</sst>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4" fontId="3" fillId="0" borderId="3" xfId="0" applyNumberFormat="1" applyFont="1" applyBorder="1"/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0" fontId="3" fillId="0" borderId="10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8" fillId="2" borderId="1" xfId="0" applyNumberFormat="1" applyFont="1" applyFill="1" applyBorder="1"/>
    <xf numFmtId="0" fontId="3" fillId="0" borderId="4" xfId="0" applyFont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0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3" t="s">
        <v>58</v>
      </c>
      <c r="B1" s="54"/>
      <c r="C1" s="55"/>
    </row>
    <row r="2" spans="1:3" s="1" customFormat="1" ht="39" customHeight="1">
      <c r="A2" s="56"/>
      <c r="B2" s="57"/>
      <c r="C2" s="58"/>
    </row>
    <row r="3" spans="1:3" s="2" customFormat="1" ht="23.25" customHeight="1">
      <c r="A3" s="59"/>
      <c r="B3" s="60"/>
      <c r="C3" s="61"/>
    </row>
    <row r="4" spans="1:3" s="2" customFormat="1" ht="24.75" customHeight="1">
      <c r="B4" s="5"/>
      <c r="C4" s="21" t="s">
        <v>59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20457545.530000001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20457545.530000001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62" t="s">
        <v>10</v>
      </c>
      <c r="C16" s="63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41">
        <f>SUM(C32+C34+C41+C55+C57+C59+C61+C63+C65+C69+C84)</f>
        <v>8535176.2799999993</v>
      </c>
    </row>
    <row r="21" spans="1:3" s="16" customFormat="1" ht="24" customHeight="1">
      <c r="A21" s="40"/>
      <c r="B21" s="42" t="s">
        <v>40</v>
      </c>
      <c r="C21" s="43">
        <v>28237.88</v>
      </c>
    </row>
    <row r="22" spans="1:3" s="16" customFormat="1" ht="24" customHeight="1">
      <c r="A22" s="40"/>
      <c r="B22" s="42" t="s">
        <v>40</v>
      </c>
      <c r="C22" s="43">
        <v>65043</v>
      </c>
    </row>
    <row r="23" spans="1:3" s="16" customFormat="1" ht="24" customHeight="1">
      <c r="A23" s="40"/>
      <c r="B23" s="42" t="s">
        <v>40</v>
      </c>
      <c r="C23" s="43">
        <v>243144</v>
      </c>
    </row>
    <row r="24" spans="1:3" s="16" customFormat="1" ht="24" customHeight="1">
      <c r="A24" s="40"/>
      <c r="B24" s="42" t="s">
        <v>40</v>
      </c>
      <c r="C24" s="43">
        <v>168053.6</v>
      </c>
    </row>
    <row r="25" spans="1:3" s="16" customFormat="1" ht="24" customHeight="1">
      <c r="A25" s="40"/>
      <c r="B25" s="42" t="s">
        <v>40</v>
      </c>
      <c r="C25" s="43">
        <v>13147.2</v>
      </c>
    </row>
    <row r="26" spans="1:3" s="16" customFormat="1" ht="24" customHeight="1">
      <c r="A26" s="40"/>
      <c r="B26" s="42" t="s">
        <v>40</v>
      </c>
      <c r="C26" s="43">
        <v>20446.8</v>
      </c>
    </row>
    <row r="27" spans="1:3" s="16" customFormat="1" ht="24" customHeight="1">
      <c r="A27" s="40"/>
      <c r="B27" s="42" t="s">
        <v>40</v>
      </c>
      <c r="C27" s="43">
        <v>15492.4</v>
      </c>
    </row>
    <row r="28" spans="1:3" s="16" customFormat="1" ht="24" customHeight="1">
      <c r="A28" s="40"/>
      <c r="B28" s="42" t="s">
        <v>40</v>
      </c>
      <c r="C28" s="43">
        <v>270160</v>
      </c>
    </row>
    <row r="29" spans="1:3" s="16" customFormat="1" ht="24" customHeight="1">
      <c r="A29" s="40"/>
      <c r="B29" s="42" t="s">
        <v>40</v>
      </c>
      <c r="C29" s="43">
        <v>65043</v>
      </c>
    </row>
    <row r="30" spans="1:3" s="16" customFormat="1" ht="24" customHeight="1">
      <c r="A30" s="40"/>
      <c r="B30" s="42" t="s">
        <v>40</v>
      </c>
      <c r="C30" s="43">
        <v>1717.76</v>
      </c>
    </row>
    <row r="31" spans="1:3" s="16" customFormat="1" ht="24" customHeight="1">
      <c r="A31" s="40"/>
      <c r="B31" s="42" t="s">
        <v>40</v>
      </c>
      <c r="C31" s="43">
        <v>514923.97</v>
      </c>
    </row>
    <row r="32" spans="1:3" s="16" customFormat="1" ht="24" customHeight="1">
      <c r="A32" s="40"/>
      <c r="B32" s="15"/>
      <c r="C32" s="44">
        <f>SUM(C21:C31)</f>
        <v>1405409.6099999999</v>
      </c>
    </row>
    <row r="33" spans="1:3" s="16" customFormat="1" ht="24" customHeight="1">
      <c r="A33" s="40"/>
      <c r="B33" s="42" t="s">
        <v>42</v>
      </c>
      <c r="C33" s="43">
        <v>10062.799999999999</v>
      </c>
    </row>
    <row r="34" spans="1:3" s="16" customFormat="1" ht="24" customHeight="1">
      <c r="A34" s="40"/>
      <c r="B34" s="15"/>
      <c r="C34" s="44">
        <f>SUM(C33)</f>
        <v>10062.799999999999</v>
      </c>
    </row>
    <row r="35" spans="1:3" s="16" customFormat="1" ht="24" customHeight="1">
      <c r="A35" s="40"/>
      <c r="B35" s="42" t="s">
        <v>41</v>
      </c>
      <c r="C35" s="43">
        <v>210698.73</v>
      </c>
    </row>
    <row r="36" spans="1:3" s="16" customFormat="1" ht="24" customHeight="1">
      <c r="A36" s="40"/>
      <c r="B36" s="42" t="s">
        <v>41</v>
      </c>
      <c r="C36" s="43">
        <v>11865.15</v>
      </c>
    </row>
    <row r="37" spans="1:3" s="16" customFormat="1" ht="24" customHeight="1">
      <c r="A37" s="40"/>
      <c r="B37" s="42" t="s">
        <v>41</v>
      </c>
      <c r="C37" s="43">
        <v>2882.39</v>
      </c>
    </row>
    <row r="38" spans="1:3" s="16" customFormat="1" ht="24" customHeight="1">
      <c r="A38" s="40"/>
      <c r="B38" s="42" t="s">
        <v>41</v>
      </c>
      <c r="C38" s="43">
        <v>28906.55</v>
      </c>
    </row>
    <row r="39" spans="1:3" s="16" customFormat="1" ht="24" customHeight="1">
      <c r="A39" s="40"/>
      <c r="B39" s="42" t="s">
        <v>41</v>
      </c>
      <c r="C39" s="43">
        <v>79576.2</v>
      </c>
    </row>
    <row r="40" spans="1:3" s="16" customFormat="1" ht="24" customHeight="1">
      <c r="A40" s="40"/>
      <c r="B40" s="42" t="s">
        <v>41</v>
      </c>
      <c r="C40" s="43">
        <v>169015</v>
      </c>
    </row>
    <row r="41" spans="1:3" s="16" customFormat="1" ht="24" customHeight="1">
      <c r="A41" s="40"/>
      <c r="B41" s="15"/>
      <c r="C41" s="44">
        <f>SUM(C35:C40)</f>
        <v>502944.02</v>
      </c>
    </row>
    <row r="42" spans="1:3" s="16" customFormat="1" ht="24" customHeight="1">
      <c r="A42" s="40"/>
      <c r="B42" s="42" t="s">
        <v>43</v>
      </c>
      <c r="C42" s="43">
        <v>10514.35</v>
      </c>
    </row>
    <row r="43" spans="1:3" s="16" customFormat="1" ht="24" customHeight="1">
      <c r="A43" s="40"/>
      <c r="B43" s="42" t="s">
        <v>43</v>
      </c>
      <c r="C43" s="43">
        <v>12045</v>
      </c>
    </row>
    <row r="44" spans="1:3" s="16" customFormat="1" ht="24" customHeight="1">
      <c r="A44" s="40"/>
      <c r="B44" s="42" t="s">
        <v>43</v>
      </c>
      <c r="C44" s="43">
        <v>759</v>
      </c>
    </row>
    <row r="45" spans="1:3" s="16" customFormat="1" ht="24" customHeight="1">
      <c r="A45" s="40"/>
      <c r="B45" s="42" t="s">
        <v>43</v>
      </c>
      <c r="C45" s="43">
        <v>2710.95</v>
      </c>
    </row>
    <row r="46" spans="1:3" s="16" customFormat="1" ht="24" customHeight="1">
      <c r="A46" s="40"/>
      <c r="B46" s="42" t="s">
        <v>43</v>
      </c>
      <c r="C46" s="43">
        <v>12045</v>
      </c>
    </row>
    <row r="47" spans="1:3" s="16" customFormat="1" ht="24" customHeight="1">
      <c r="A47" s="40"/>
      <c r="B47" s="42" t="s">
        <v>43</v>
      </c>
      <c r="C47" s="43">
        <v>298018.59999999998</v>
      </c>
    </row>
    <row r="48" spans="1:3" s="16" customFormat="1" ht="24" customHeight="1">
      <c r="A48" s="40"/>
      <c r="B48" s="42" t="s">
        <v>43</v>
      </c>
      <c r="C48" s="43">
        <v>26161.41</v>
      </c>
    </row>
    <row r="49" spans="1:3" s="16" customFormat="1" ht="24" customHeight="1">
      <c r="A49" s="40"/>
      <c r="B49" s="42" t="s">
        <v>43</v>
      </c>
      <c r="C49" s="43">
        <v>11539</v>
      </c>
    </row>
    <row r="50" spans="1:3" s="16" customFormat="1" ht="24" customHeight="1">
      <c r="A50" s="40"/>
      <c r="B50" s="42" t="s">
        <v>43</v>
      </c>
      <c r="C50" s="43">
        <v>4389</v>
      </c>
    </row>
    <row r="51" spans="1:3" s="16" customFormat="1" ht="24" customHeight="1">
      <c r="A51" s="40"/>
      <c r="B51" s="42" t="s">
        <v>43</v>
      </c>
      <c r="C51" s="43">
        <v>31779</v>
      </c>
    </row>
    <row r="52" spans="1:3" s="16" customFormat="1" ht="24" customHeight="1">
      <c r="A52" s="40"/>
      <c r="B52" s="42" t="s">
        <v>43</v>
      </c>
      <c r="C52" s="43">
        <v>395236.6</v>
      </c>
    </row>
    <row r="53" spans="1:3" s="16" customFormat="1" ht="24" customHeight="1">
      <c r="A53" s="40"/>
      <c r="B53" s="42" t="s">
        <v>43</v>
      </c>
      <c r="C53" s="43">
        <v>323983</v>
      </c>
    </row>
    <row r="54" spans="1:3" s="16" customFormat="1" ht="24" customHeight="1">
      <c r="A54" s="40"/>
      <c r="B54" s="42" t="s">
        <v>43</v>
      </c>
      <c r="C54" s="43">
        <v>737485.1</v>
      </c>
    </row>
    <row r="55" spans="1:3" s="16" customFormat="1" ht="24" customHeight="1">
      <c r="A55" s="40"/>
      <c r="B55" s="15"/>
      <c r="C55" s="44">
        <f>SUM(C42:C54)</f>
        <v>1866666.0099999998</v>
      </c>
    </row>
    <row r="56" spans="1:3" s="16" customFormat="1" ht="24" customHeight="1">
      <c r="A56" s="40"/>
      <c r="B56" s="42" t="s">
        <v>44</v>
      </c>
      <c r="C56" s="43">
        <v>422374.17</v>
      </c>
    </row>
    <row r="57" spans="1:3" s="16" customFormat="1" ht="24" customHeight="1">
      <c r="A57" s="40"/>
      <c r="B57" s="15"/>
      <c r="C57" s="44">
        <f>SUM(C56)</f>
        <v>422374.17</v>
      </c>
    </row>
    <row r="58" spans="1:3" s="16" customFormat="1" ht="24" customHeight="1">
      <c r="A58" s="40"/>
      <c r="B58" s="42" t="s">
        <v>45</v>
      </c>
      <c r="C58" s="43">
        <v>150810</v>
      </c>
    </row>
    <row r="59" spans="1:3" s="16" customFormat="1" ht="24" customHeight="1">
      <c r="A59" s="40"/>
      <c r="B59" s="15"/>
      <c r="C59" s="44">
        <f>SUM(C58)</f>
        <v>150810</v>
      </c>
    </row>
    <row r="60" spans="1:3" s="16" customFormat="1" ht="24" customHeight="1">
      <c r="A60" s="40"/>
      <c r="B60" s="42" t="s">
        <v>46</v>
      </c>
      <c r="C60" s="43">
        <v>20148.080000000002</v>
      </c>
    </row>
    <row r="61" spans="1:3" s="16" customFormat="1" ht="24" customHeight="1">
      <c r="A61" s="40"/>
      <c r="B61" s="15"/>
      <c r="C61" s="44">
        <f>SUM(C60)</f>
        <v>20148.080000000002</v>
      </c>
    </row>
    <row r="62" spans="1:3" s="16" customFormat="1" ht="24" customHeight="1">
      <c r="A62" s="40"/>
      <c r="B62" s="42" t="s">
        <v>47</v>
      </c>
      <c r="C62" s="43">
        <v>86966</v>
      </c>
    </row>
    <row r="63" spans="1:3" s="16" customFormat="1" ht="24" customHeight="1">
      <c r="A63" s="40"/>
      <c r="B63" s="15"/>
      <c r="C63" s="32">
        <f>SUM(C62)</f>
        <v>86966</v>
      </c>
    </row>
    <row r="64" spans="1:3" s="16" customFormat="1" ht="24" customHeight="1">
      <c r="A64" s="40"/>
      <c r="B64" s="42" t="s">
        <v>48</v>
      </c>
      <c r="C64" s="43">
        <v>387534.4</v>
      </c>
    </row>
    <row r="65" spans="1:3" s="16" customFormat="1" ht="24" customHeight="1">
      <c r="A65" s="40"/>
      <c r="B65" s="15"/>
      <c r="C65" s="44">
        <f>SUM(C64)</f>
        <v>387534.4</v>
      </c>
    </row>
    <row r="66" spans="1:3" s="16" customFormat="1" ht="24" customHeight="1">
      <c r="A66" s="40"/>
      <c r="B66" s="42" t="s">
        <v>49</v>
      </c>
      <c r="C66" s="43">
        <v>292545</v>
      </c>
    </row>
    <row r="67" spans="1:3" s="16" customFormat="1" ht="24" customHeight="1">
      <c r="A67" s="40"/>
      <c r="B67" s="42" t="s">
        <v>49</v>
      </c>
      <c r="C67" s="43">
        <v>365681.25</v>
      </c>
    </row>
    <row r="68" spans="1:3" s="16" customFormat="1" ht="24" customHeight="1">
      <c r="A68" s="40"/>
      <c r="B68" s="42" t="s">
        <v>49</v>
      </c>
      <c r="C68" s="43">
        <v>585090</v>
      </c>
    </row>
    <row r="69" spans="1:3" s="16" customFormat="1" ht="24" customHeight="1">
      <c r="A69" s="40"/>
      <c r="B69" s="15"/>
      <c r="C69" s="44">
        <f>SUM(C66:C68)</f>
        <v>1243316.25</v>
      </c>
    </row>
    <row r="70" spans="1:3" s="16" customFormat="1" ht="24" customHeight="1">
      <c r="A70" s="40"/>
      <c r="B70" s="42" t="s">
        <v>50</v>
      </c>
      <c r="C70" s="43">
        <v>16896</v>
      </c>
    </row>
    <row r="71" spans="1:3" s="16" customFormat="1" ht="24" customHeight="1">
      <c r="A71" s="40"/>
      <c r="B71" s="42" t="s">
        <v>50</v>
      </c>
      <c r="C71" s="43">
        <v>14910.05</v>
      </c>
    </row>
    <row r="72" spans="1:3" s="16" customFormat="1" ht="24" customHeight="1">
      <c r="A72" s="40"/>
      <c r="B72" s="42" t="s">
        <v>50</v>
      </c>
      <c r="C72" s="43">
        <v>11638</v>
      </c>
    </row>
    <row r="73" spans="1:3" s="16" customFormat="1" ht="24" customHeight="1">
      <c r="A73" s="40"/>
      <c r="B73" s="42" t="s">
        <v>50</v>
      </c>
      <c r="C73" s="43">
        <v>18268.36</v>
      </c>
    </row>
    <row r="74" spans="1:3" s="16" customFormat="1" ht="24" customHeight="1">
      <c r="A74" s="40"/>
      <c r="B74" s="42" t="s">
        <v>50</v>
      </c>
      <c r="C74" s="43">
        <v>32770.54</v>
      </c>
    </row>
    <row r="75" spans="1:3" s="16" customFormat="1" ht="24" customHeight="1">
      <c r="A75" s="40"/>
      <c r="B75" s="42" t="s">
        <v>50</v>
      </c>
      <c r="C75" s="43">
        <v>75576.600000000006</v>
      </c>
    </row>
    <row r="76" spans="1:3" s="16" customFormat="1" ht="24" customHeight="1">
      <c r="A76" s="40"/>
      <c r="B76" s="42" t="s">
        <v>50</v>
      </c>
      <c r="C76" s="43">
        <v>1588.27</v>
      </c>
    </row>
    <row r="77" spans="1:3" s="16" customFormat="1" ht="24" customHeight="1">
      <c r="A77" s="40"/>
      <c r="B77" s="42" t="s">
        <v>50</v>
      </c>
      <c r="C77" s="43">
        <v>241039.92</v>
      </c>
    </row>
    <row r="78" spans="1:3" s="16" customFormat="1" ht="24" customHeight="1">
      <c r="A78" s="40"/>
      <c r="B78" s="42" t="s">
        <v>50</v>
      </c>
      <c r="C78" s="43">
        <v>274464.3</v>
      </c>
    </row>
    <row r="79" spans="1:3" s="16" customFormat="1" ht="24" customHeight="1">
      <c r="A79" s="40"/>
      <c r="B79" s="42" t="s">
        <v>50</v>
      </c>
      <c r="C79" s="43">
        <v>247544</v>
      </c>
    </row>
    <row r="80" spans="1:3" s="16" customFormat="1" ht="24" customHeight="1">
      <c r="A80" s="40"/>
      <c r="B80" s="42" t="s">
        <v>50</v>
      </c>
      <c r="C80" s="43">
        <v>49799.199999999997</v>
      </c>
    </row>
    <row r="81" spans="1:3" s="16" customFormat="1" ht="24" customHeight="1">
      <c r="A81" s="40"/>
      <c r="B81" s="42" t="s">
        <v>50</v>
      </c>
      <c r="C81" s="43">
        <v>418671</v>
      </c>
    </row>
    <row r="82" spans="1:3" s="16" customFormat="1" ht="24" customHeight="1">
      <c r="A82" s="40"/>
      <c r="B82" s="42" t="s">
        <v>50</v>
      </c>
      <c r="C82" s="43">
        <v>367194.3</v>
      </c>
    </row>
    <row r="83" spans="1:3" s="16" customFormat="1" ht="24" customHeight="1">
      <c r="A83" s="40"/>
      <c r="B83" s="42" t="s">
        <v>50</v>
      </c>
      <c r="C83" s="43">
        <v>668584.4</v>
      </c>
    </row>
    <row r="84" spans="1:3" s="16" customFormat="1" ht="24" customHeight="1">
      <c r="A84" s="40"/>
      <c r="B84" s="15"/>
      <c r="C84" s="44">
        <f>SUM(C70:C83)</f>
        <v>2438944.94</v>
      </c>
    </row>
    <row r="85" spans="1:3" s="16" customFormat="1" ht="24" customHeight="1">
      <c r="A85" s="40">
        <v>14</v>
      </c>
      <c r="B85" s="15" t="s">
        <v>22</v>
      </c>
      <c r="C85" s="39">
        <f>SUM(C87+C90+C93)</f>
        <v>326908.12</v>
      </c>
    </row>
    <row r="86" spans="1:3" s="16" customFormat="1" ht="24" customHeight="1">
      <c r="A86" s="40"/>
      <c r="B86" s="42" t="s">
        <v>40</v>
      </c>
      <c r="C86" s="43">
        <v>30381.119999999999</v>
      </c>
    </row>
    <row r="87" spans="1:3" s="16" customFormat="1" ht="24" customHeight="1">
      <c r="A87" s="40"/>
      <c r="B87" s="15"/>
      <c r="C87" s="45">
        <f>SUM(C86)</f>
        <v>30381.119999999999</v>
      </c>
    </row>
    <row r="88" spans="1:3" s="16" customFormat="1" ht="24" customHeight="1">
      <c r="A88" s="40"/>
      <c r="B88" s="42" t="s">
        <v>43</v>
      </c>
      <c r="C88" s="43">
        <v>14216.4</v>
      </c>
    </row>
    <row r="89" spans="1:3" s="16" customFormat="1" ht="24" customHeight="1">
      <c r="A89" s="40"/>
      <c r="B89" s="42" t="s">
        <v>43</v>
      </c>
      <c r="C89" s="43">
        <v>2031.15</v>
      </c>
    </row>
    <row r="90" spans="1:3" s="16" customFormat="1" ht="24" customHeight="1">
      <c r="A90" s="40"/>
      <c r="B90" s="15"/>
      <c r="C90" s="45">
        <f>SUM(C88:C89)</f>
        <v>16247.55</v>
      </c>
    </row>
    <row r="91" spans="1:3" s="16" customFormat="1" ht="24" customHeight="1">
      <c r="A91" s="40"/>
      <c r="B91" s="42" t="s">
        <v>50</v>
      </c>
      <c r="C91" s="43">
        <v>260413.45</v>
      </c>
    </row>
    <row r="92" spans="1:3" s="16" customFormat="1" ht="24" customHeight="1">
      <c r="A92" s="40"/>
      <c r="B92" s="42" t="s">
        <v>50</v>
      </c>
      <c r="C92" s="43">
        <v>19866</v>
      </c>
    </row>
    <row r="93" spans="1:3" s="16" customFormat="1" ht="24" customHeight="1">
      <c r="A93" s="40"/>
      <c r="B93" s="15"/>
      <c r="C93" s="45">
        <f>SUM(C91:C92)</f>
        <v>280279.45</v>
      </c>
    </row>
    <row r="94" spans="1:3" s="16" customFormat="1" ht="24.75" customHeight="1">
      <c r="A94" s="14">
        <v>15</v>
      </c>
      <c r="B94" s="15" t="s">
        <v>30</v>
      </c>
      <c r="C94" s="30">
        <v>0</v>
      </c>
    </row>
    <row r="95" spans="1:3" s="19" customFormat="1">
      <c r="A95" s="40">
        <v>16</v>
      </c>
      <c r="B95" s="15" t="s">
        <v>23</v>
      </c>
      <c r="C95" s="34">
        <f>SUM(C97+C101+C104)</f>
        <v>271057.93</v>
      </c>
    </row>
    <row r="96" spans="1:3" s="19" customFormat="1">
      <c r="A96" s="40"/>
      <c r="B96" s="42" t="s">
        <v>43</v>
      </c>
      <c r="C96" s="43">
        <v>13976.16</v>
      </c>
    </row>
    <row r="97" spans="1:3" s="19" customFormat="1">
      <c r="A97" s="40"/>
      <c r="B97" s="15"/>
      <c r="C97" s="46">
        <f>SUM(C96)</f>
        <v>13976.16</v>
      </c>
    </row>
    <row r="98" spans="1:3" s="19" customFormat="1">
      <c r="A98" s="40"/>
      <c r="B98" s="42" t="s">
        <v>44</v>
      </c>
      <c r="C98" s="43">
        <v>12326.49</v>
      </c>
    </row>
    <row r="99" spans="1:3" s="19" customFormat="1">
      <c r="A99" s="40"/>
      <c r="B99" s="42" t="s">
        <v>44</v>
      </c>
      <c r="C99" s="43">
        <v>67458.490000000005</v>
      </c>
    </row>
    <row r="100" spans="1:3" s="19" customFormat="1">
      <c r="A100" s="40"/>
      <c r="B100" s="42" t="s">
        <v>44</v>
      </c>
      <c r="C100" s="43">
        <v>110585.97</v>
      </c>
    </row>
    <row r="101" spans="1:3" s="19" customFormat="1">
      <c r="A101" s="40"/>
      <c r="B101" s="15"/>
      <c r="C101" s="46">
        <f>SUM(C98:C100)</f>
        <v>190370.95</v>
      </c>
    </row>
    <row r="102" spans="1:3" s="19" customFormat="1">
      <c r="A102" s="40"/>
      <c r="B102" s="42" t="s">
        <v>50</v>
      </c>
      <c r="C102" s="43">
        <v>22753.759999999998</v>
      </c>
    </row>
    <row r="103" spans="1:3" s="19" customFormat="1">
      <c r="A103" s="40"/>
      <c r="B103" s="42" t="s">
        <v>50</v>
      </c>
      <c r="C103" s="43">
        <v>43957.06</v>
      </c>
    </row>
    <row r="104" spans="1:3" s="19" customFormat="1">
      <c r="A104" s="40"/>
      <c r="B104" s="15"/>
      <c r="C104" s="46">
        <f>SUM(C102:C103)</f>
        <v>66710.819999999992</v>
      </c>
    </row>
    <row r="105" spans="1:3" s="19" customFormat="1">
      <c r="A105" s="14">
        <v>17</v>
      </c>
      <c r="B105" s="31" t="s">
        <v>24</v>
      </c>
      <c r="C105" s="47">
        <v>659472</v>
      </c>
    </row>
    <row r="106" spans="1:3" s="19" customFormat="1">
      <c r="A106" s="40"/>
      <c r="B106" s="42" t="s">
        <v>50</v>
      </c>
      <c r="C106" s="43">
        <v>659472</v>
      </c>
    </row>
    <row r="107" spans="1:3" s="19" customFormat="1">
      <c r="A107" s="40"/>
      <c r="B107" s="15"/>
      <c r="C107" s="46">
        <f>SUM(C106)</f>
        <v>659472</v>
      </c>
    </row>
    <row r="108" spans="1:3" s="19" customFormat="1">
      <c r="A108" s="14">
        <v>18</v>
      </c>
      <c r="B108" s="15" t="s">
        <v>33</v>
      </c>
      <c r="C108" s="32">
        <v>0</v>
      </c>
    </row>
    <row r="109" spans="1:3" s="19" customFormat="1">
      <c r="A109" s="40">
        <v>19</v>
      </c>
      <c r="B109" s="18" t="s">
        <v>25</v>
      </c>
      <c r="C109" s="28">
        <f>SUM(C112+C115+C117)</f>
        <v>378619</v>
      </c>
    </row>
    <row r="110" spans="1:3" s="19" customFormat="1">
      <c r="A110" s="51"/>
      <c r="B110" s="42" t="s">
        <v>51</v>
      </c>
      <c r="C110" s="43">
        <v>99049.5</v>
      </c>
    </row>
    <row r="111" spans="1:3" s="19" customFormat="1">
      <c r="A111" s="51"/>
      <c r="B111" s="42" t="s">
        <v>51</v>
      </c>
      <c r="C111" s="43">
        <v>99049.5</v>
      </c>
    </row>
    <row r="112" spans="1:3" s="19" customFormat="1">
      <c r="A112" s="51"/>
      <c r="B112" s="18"/>
      <c r="C112" s="50">
        <f>SUM(C110:C111)</f>
        <v>198099</v>
      </c>
    </row>
    <row r="113" spans="1:3" s="19" customFormat="1">
      <c r="A113" s="51"/>
      <c r="B113" s="42" t="s">
        <v>52</v>
      </c>
      <c r="C113" s="43">
        <v>71390</v>
      </c>
    </row>
    <row r="114" spans="1:3" s="19" customFormat="1">
      <c r="A114" s="51"/>
      <c r="B114" s="42" t="s">
        <v>52</v>
      </c>
      <c r="C114" s="43">
        <v>71390</v>
      </c>
    </row>
    <row r="115" spans="1:3" s="19" customFormat="1">
      <c r="A115" s="51"/>
      <c r="B115" s="18"/>
      <c r="C115" s="50">
        <f>SUM(C113:C114)</f>
        <v>142780</v>
      </c>
    </row>
    <row r="116" spans="1:3" s="19" customFormat="1">
      <c r="A116" s="51"/>
      <c r="B116" s="42" t="s">
        <v>53</v>
      </c>
      <c r="C116" s="43">
        <v>37740</v>
      </c>
    </row>
    <row r="117" spans="1:3" s="19" customFormat="1">
      <c r="A117" s="51"/>
      <c r="B117" s="18"/>
      <c r="C117" s="50">
        <f>SUM(C116)</f>
        <v>37740</v>
      </c>
    </row>
    <row r="118" spans="1:3" s="19" customFormat="1">
      <c r="A118" s="35">
        <v>20</v>
      </c>
      <c r="B118" s="18" t="s">
        <v>38</v>
      </c>
      <c r="C118" s="28">
        <v>0</v>
      </c>
    </row>
    <row r="119" spans="1:3" s="19" customFormat="1" ht="16.5" customHeight="1">
      <c r="A119" s="35">
        <v>21</v>
      </c>
      <c r="B119" s="15" t="s">
        <v>34</v>
      </c>
      <c r="C119" s="49">
        <v>0</v>
      </c>
    </row>
    <row r="120" spans="1:3" s="19" customFormat="1">
      <c r="A120" s="36">
        <v>22</v>
      </c>
      <c r="B120" s="37" t="s">
        <v>18</v>
      </c>
      <c r="C120" s="38">
        <v>0</v>
      </c>
    </row>
    <row r="121" spans="1:3" s="19" customFormat="1" ht="16.5" customHeight="1">
      <c r="A121" s="14">
        <v>23</v>
      </c>
      <c r="B121" s="8" t="s">
        <v>27</v>
      </c>
      <c r="C121" s="47">
        <v>0</v>
      </c>
    </row>
    <row r="122" spans="1:3" s="19" customFormat="1" ht="16.5" customHeight="1">
      <c r="A122" s="40">
        <v>24</v>
      </c>
      <c r="B122" s="15" t="s">
        <v>26</v>
      </c>
      <c r="C122" s="34">
        <f>SUM(C137+C135+C132+C130)</f>
        <v>5321245.5999999996</v>
      </c>
    </row>
    <row r="123" spans="1:3" s="19" customFormat="1" ht="16.5" customHeight="1">
      <c r="A123" s="40"/>
      <c r="B123" s="42" t="s">
        <v>54</v>
      </c>
      <c r="C123" s="43">
        <v>485760</v>
      </c>
    </row>
    <row r="124" spans="1:3" s="19" customFormat="1" ht="16.5" customHeight="1">
      <c r="A124" s="40"/>
      <c r="B124" s="42" t="s">
        <v>54</v>
      </c>
      <c r="C124" s="43">
        <v>1408000</v>
      </c>
    </row>
    <row r="125" spans="1:3" s="19" customFormat="1" ht="16.5" customHeight="1">
      <c r="A125" s="40"/>
      <c r="B125" s="42" t="s">
        <v>54</v>
      </c>
      <c r="C125" s="43">
        <v>1387650</v>
      </c>
    </row>
    <row r="126" spans="1:3" s="19" customFormat="1" ht="16.5" customHeight="1">
      <c r="A126" s="40"/>
      <c r="B126" s="42" t="s">
        <v>54</v>
      </c>
      <c r="C126" s="43">
        <v>217800</v>
      </c>
    </row>
    <row r="127" spans="1:3" s="19" customFormat="1" ht="16.5" customHeight="1">
      <c r="A127" s="40"/>
      <c r="B127" s="42" t="s">
        <v>54</v>
      </c>
      <c r="C127" s="43">
        <v>124410</v>
      </c>
    </row>
    <row r="128" spans="1:3" s="19" customFormat="1" ht="16.5" customHeight="1">
      <c r="A128" s="40"/>
      <c r="B128" s="42" t="s">
        <v>54</v>
      </c>
      <c r="C128" s="43">
        <v>77000</v>
      </c>
    </row>
    <row r="129" spans="1:3" s="19" customFormat="1" ht="16.5" customHeight="1">
      <c r="A129" s="40"/>
      <c r="B129" s="42" t="s">
        <v>54</v>
      </c>
      <c r="C129" s="43">
        <v>117920</v>
      </c>
    </row>
    <row r="130" spans="1:3" s="19" customFormat="1" ht="16.5" customHeight="1">
      <c r="A130" s="40"/>
      <c r="B130" s="15"/>
      <c r="C130" s="46">
        <f>SUM(C123:C129)</f>
        <v>3818540</v>
      </c>
    </row>
    <row r="131" spans="1:3" s="19" customFormat="1" ht="16.5" customHeight="1">
      <c r="A131" s="40"/>
      <c r="B131" s="42" t="s">
        <v>41</v>
      </c>
      <c r="C131" s="43">
        <v>16165.6</v>
      </c>
    </row>
    <row r="132" spans="1:3" s="19" customFormat="1" ht="16.5" customHeight="1">
      <c r="A132" s="40"/>
      <c r="B132" s="15"/>
      <c r="C132" s="46">
        <f>SUM(C131)</f>
        <v>16165.6</v>
      </c>
    </row>
    <row r="133" spans="1:3" s="19" customFormat="1" ht="16.5" customHeight="1">
      <c r="A133" s="40"/>
      <c r="B133" s="42" t="s">
        <v>55</v>
      </c>
      <c r="C133" s="43">
        <v>43120</v>
      </c>
    </row>
    <row r="134" spans="1:3" s="19" customFormat="1" ht="16.5" customHeight="1">
      <c r="A134" s="40"/>
      <c r="B134" s="42" t="s">
        <v>55</v>
      </c>
      <c r="C134" s="43">
        <v>27720</v>
      </c>
    </row>
    <row r="135" spans="1:3" s="19" customFormat="1" ht="16.5" customHeight="1">
      <c r="A135" s="40"/>
      <c r="B135" s="15"/>
      <c r="C135" s="46">
        <f>SUM(C133:C134)</f>
        <v>70840</v>
      </c>
    </row>
    <row r="136" spans="1:3" s="19" customFormat="1" ht="16.5" customHeight="1">
      <c r="A136" s="40"/>
      <c r="B136" s="42" t="s">
        <v>48</v>
      </c>
      <c r="C136" s="43">
        <v>1415700</v>
      </c>
    </row>
    <row r="137" spans="1:3" s="19" customFormat="1" ht="16.5" customHeight="1">
      <c r="A137" s="40"/>
      <c r="B137" s="15"/>
      <c r="C137" s="46">
        <f>SUM(C136)</f>
        <v>1415700</v>
      </c>
    </row>
    <row r="138" spans="1:3" s="20" customFormat="1">
      <c r="A138" s="14">
        <v>25</v>
      </c>
      <c r="B138" s="15" t="s">
        <v>28</v>
      </c>
      <c r="C138" s="32">
        <v>0</v>
      </c>
    </row>
    <row r="139" spans="1:3" s="19" customFormat="1">
      <c r="A139" s="14">
        <v>26</v>
      </c>
      <c r="B139" s="15" t="s">
        <v>32</v>
      </c>
      <c r="C139" s="28">
        <v>0</v>
      </c>
    </row>
    <row r="140" spans="1:3" s="19" customFormat="1">
      <c r="A140" s="40">
        <v>27</v>
      </c>
      <c r="B140" s="15" t="s">
        <v>35</v>
      </c>
      <c r="C140" s="34">
        <f>SUM(C144+C142)</f>
        <v>4433997.5999999996</v>
      </c>
    </row>
    <row r="141" spans="1:3" s="19" customFormat="1">
      <c r="A141" s="40"/>
      <c r="B141" s="42" t="s">
        <v>56</v>
      </c>
      <c r="C141" s="43">
        <v>1411490.03</v>
      </c>
    </row>
    <row r="142" spans="1:3" s="19" customFormat="1">
      <c r="A142" s="40"/>
      <c r="B142" s="15"/>
      <c r="C142" s="46">
        <f>SUM(C141)</f>
        <v>1411490.03</v>
      </c>
    </row>
    <row r="143" spans="1:3" s="19" customFormat="1">
      <c r="A143" s="40"/>
      <c r="B143" s="42" t="s">
        <v>57</v>
      </c>
      <c r="C143" s="43">
        <v>3022507.57</v>
      </c>
    </row>
    <row r="144" spans="1:3" s="19" customFormat="1">
      <c r="A144" s="40"/>
      <c r="B144" s="15"/>
      <c r="C144" s="46">
        <f>SUM(C143)</f>
        <v>3022507.57</v>
      </c>
    </row>
    <row r="145" spans="1:3" s="19" customFormat="1">
      <c r="A145" s="14">
        <v>28</v>
      </c>
      <c r="B145" s="15" t="s">
        <v>39</v>
      </c>
      <c r="C145" s="32">
        <v>0</v>
      </c>
    </row>
    <row r="146" spans="1:3" s="19" customFormat="1">
      <c r="A146" s="48">
        <v>29</v>
      </c>
      <c r="B146" s="15" t="s">
        <v>37</v>
      </c>
      <c r="C146" s="34">
        <v>531069</v>
      </c>
    </row>
    <row r="147" spans="1:3" s="19" customFormat="1">
      <c r="A147" s="48"/>
      <c r="B147" s="42" t="s">
        <v>51</v>
      </c>
      <c r="C147" s="43">
        <v>5852</v>
      </c>
    </row>
    <row r="148" spans="1:3" s="19" customFormat="1">
      <c r="A148" s="48"/>
      <c r="B148" s="42" t="s">
        <v>51</v>
      </c>
      <c r="C148" s="43">
        <v>171171</v>
      </c>
    </row>
    <row r="149" spans="1:3" s="19" customFormat="1">
      <c r="A149" s="48"/>
      <c r="B149" s="42" t="s">
        <v>51</v>
      </c>
      <c r="C149" s="43">
        <v>171171</v>
      </c>
    </row>
    <row r="150" spans="1:3" s="19" customFormat="1">
      <c r="A150" s="48"/>
      <c r="B150" s="42" t="s">
        <v>51</v>
      </c>
      <c r="C150" s="43">
        <v>171171</v>
      </c>
    </row>
    <row r="151" spans="1:3" s="19" customFormat="1">
      <c r="A151" s="48"/>
      <c r="B151" s="42" t="s">
        <v>51</v>
      </c>
      <c r="C151" s="43">
        <v>5852</v>
      </c>
    </row>
    <row r="152" spans="1:3" s="19" customFormat="1">
      <c r="A152" s="48"/>
      <c r="B152" s="42" t="s">
        <v>51</v>
      </c>
      <c r="C152" s="43">
        <v>5852</v>
      </c>
    </row>
    <row r="153" spans="1:3" s="19" customFormat="1">
      <c r="A153" s="48"/>
      <c r="B153" s="15"/>
      <c r="C153" s="46">
        <f>SUM(C147:C152)</f>
        <v>531069</v>
      </c>
    </row>
    <row r="154" spans="1:3" s="19" customFormat="1">
      <c r="A154" s="14">
        <v>30</v>
      </c>
      <c r="B154" s="15" t="s">
        <v>20</v>
      </c>
      <c r="C154" s="52">
        <v>0</v>
      </c>
    </row>
    <row r="155" spans="1:3" s="19" customFormat="1">
      <c r="A155" s="14">
        <v>31</v>
      </c>
      <c r="B155" s="15" t="s">
        <v>29</v>
      </c>
      <c r="C155" s="52">
        <v>0</v>
      </c>
    </row>
    <row r="156" spans="1:3" s="19" customFormat="1" ht="21.75" customHeight="1">
      <c r="A156" s="14">
        <v>32</v>
      </c>
      <c r="B156" s="15" t="s">
        <v>31</v>
      </c>
      <c r="C156" s="28">
        <v>0</v>
      </c>
    </row>
    <row r="157" spans="1:3" s="19" customFormat="1">
      <c r="A157" s="14">
        <v>33</v>
      </c>
      <c r="B157" s="15" t="s">
        <v>36</v>
      </c>
      <c r="C157" s="49">
        <v>0</v>
      </c>
    </row>
    <row r="158" spans="1:3" s="19" customFormat="1">
      <c r="A158" s="14">
        <v>34</v>
      </c>
      <c r="B158" s="15" t="s">
        <v>15</v>
      </c>
      <c r="C158" s="32">
        <v>0</v>
      </c>
    </row>
    <row r="159" spans="1:3" s="19" customFormat="1">
      <c r="A159" s="14">
        <v>35</v>
      </c>
      <c r="B159" s="15" t="s">
        <v>11</v>
      </c>
      <c r="C159" s="49">
        <f>C146+C145+C122+C121+C109+C105+C95+C85+C20+C140</f>
        <v>20457545.530000001</v>
      </c>
    </row>
    <row r="160" spans="1:3">
      <c r="C160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2025-02-06T06:46:35Z</dcterms:modified>
</cp:coreProperties>
</file>